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M:\10 Conseil a la politique\03 Economie circulaire\07 Projets\3. BauCheck\0. BauCheck final\FINAL\Docs\Version FR\"/>
    </mc:Choice>
  </mc:AlternateContent>
  <xr:revisionPtr revIDLastSave="0" documentId="8_{77A53A3F-AA59-4EA0-AEA5-DBDC29266BB6}" xr6:coauthVersionLast="47" xr6:coauthVersionMax="47" xr10:uidLastSave="{00000000-0000-0000-0000-000000000000}"/>
  <bookViews>
    <workbookView xWindow="10260" yWindow="10690" windowWidth="19420" windowHeight="10300" tabRatio="782" xr2:uid="{07AEE91D-0175-42B7-B9E6-144C6331EBF7}"/>
  </bookViews>
  <sheets>
    <sheet name="1. Page de titre" sheetId="31" r:id="rId1"/>
    <sheet name="2. Rapport de projet" sheetId="36" r:id="rId2"/>
    <sheet name="3. Description du projet" sheetId="23" r:id="rId3"/>
    <sheet name="4.1 Programmation" sheetId="37" r:id="rId4"/>
    <sheet name="4.2 Vue d’ensemble" sheetId="16" r:id="rId5"/>
    <sheet name="5.1 Suivi de projet" sheetId="41" r:id="rId6"/>
    <sheet name="5.2 Évaluation du projet" sheetId="39" r:id="rId7"/>
    <sheet name="6. Annexe" sheetId="40" r:id="rId8"/>
  </sheets>
  <definedNames>
    <definedName name="_xlnm._FilterDatabase" localSheetId="3" hidden="1">'4.1 Programmation'!$A$15:$I$15</definedName>
    <definedName name="_xlnm._FilterDatabase" localSheetId="5" hidden="1">'5.1 Suivi de projet'!$A$15:$H$60</definedName>
    <definedName name="_xlnm._FilterDatabase" localSheetId="7" hidden="1">'6. Annexe'!$A$13:$H$58</definedName>
    <definedName name="_Toc66182623" localSheetId="2">'3. Description du projet'!#REF!</definedName>
    <definedName name="_Toc66182623" localSheetId="3">'4.1 Programmation'!#REF!</definedName>
    <definedName name="_Toc66182623" localSheetId="5">'5.1 Suivi de projet'!#REF!</definedName>
    <definedName name="_Toc66182623" localSheetId="7">'6. Annexe'!#REF!</definedName>
    <definedName name="_Toc66182624" localSheetId="2">'3. Description du projet'!#REF!</definedName>
    <definedName name="_Toc66182624" localSheetId="3">'4.1 Programmation'!#REF!</definedName>
    <definedName name="_Toc66182624" localSheetId="5">'5.1 Suivi de projet'!#REF!</definedName>
    <definedName name="_Toc66182624" localSheetId="7">'6. Annexe'!#REF!</definedName>
    <definedName name="_xlnm.Print_Area" localSheetId="2">'3. Description du projet'!$A$12:$F$36</definedName>
    <definedName name="_xlnm.Print_Area" localSheetId="3">'4.1 Programmation'!$A$13:$H$70</definedName>
    <definedName name="_xlnm.Print_Area" localSheetId="5">'5.1 Suivi de projet'!$A$13:$H$70</definedName>
    <definedName name="_xlnm.Print_Area" localSheetId="7">'6. Annexe'!$A$13:$H$65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1" l="1"/>
  <c r="F16" i="41"/>
  <c r="E16" i="41"/>
  <c r="D15" i="36" l="1"/>
  <c r="D12" i="36"/>
  <c r="D13" i="36"/>
  <c r="D14" i="36"/>
  <c r="AG17" i="41" l="1"/>
  <c r="AG18" i="41"/>
  <c r="AG19" i="41"/>
  <c r="AG20" i="41"/>
  <c r="AG21" i="41"/>
  <c r="AG22" i="41"/>
  <c r="AG23" i="41"/>
  <c r="AG24" i="41"/>
  <c r="AG25" i="41"/>
  <c r="AG26" i="41"/>
  <c r="AG27" i="41"/>
  <c r="AG28" i="41"/>
  <c r="AG29" i="41"/>
  <c r="AG30" i="41"/>
  <c r="AG31" i="41"/>
  <c r="AG32" i="41"/>
  <c r="AG33" i="41"/>
  <c r="AG34" i="41"/>
  <c r="AG35" i="41"/>
  <c r="AG36" i="41"/>
  <c r="AG37" i="41"/>
  <c r="AG38" i="41"/>
  <c r="AG39" i="41"/>
  <c r="AG40" i="41"/>
  <c r="AG41" i="41"/>
  <c r="AG42" i="41"/>
  <c r="AG43" i="41"/>
  <c r="AG44" i="41"/>
  <c r="AG45" i="41"/>
  <c r="AG46" i="41"/>
  <c r="AG47" i="41"/>
  <c r="AG48" i="41"/>
  <c r="AG49" i="41"/>
  <c r="AG50" i="41"/>
  <c r="AG51" i="41"/>
  <c r="AG52" i="41"/>
  <c r="AG53" i="41"/>
  <c r="AG54" i="41"/>
  <c r="AG55" i="41"/>
  <c r="AG56" i="41"/>
  <c r="AG57" i="41"/>
  <c r="AG58" i="41"/>
  <c r="AG59" i="41"/>
  <c r="AG60" i="41"/>
  <c r="AG16" i="41"/>
  <c r="I16" i="37"/>
  <c r="I16" i="41" s="1"/>
  <c r="I60"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AA17" i="41"/>
  <c r="AA18" i="41"/>
  <c r="AA19" i="41"/>
  <c r="AA20" i="41"/>
  <c r="AA21" i="41"/>
  <c r="AA22" i="41"/>
  <c r="AA23" i="41"/>
  <c r="AA24" i="41"/>
  <c r="AA25" i="41"/>
  <c r="AA26" i="41"/>
  <c r="AA27" i="41"/>
  <c r="AA28" i="41"/>
  <c r="AA29" i="41"/>
  <c r="AA30" i="41"/>
  <c r="AA31" i="41"/>
  <c r="AA32" i="41"/>
  <c r="AA33" i="41"/>
  <c r="AA34" i="41"/>
  <c r="AA35" i="41"/>
  <c r="AA36" i="41"/>
  <c r="AA37" i="41"/>
  <c r="AA38" i="41"/>
  <c r="AA39" i="41"/>
  <c r="AA40" i="41"/>
  <c r="AA41" i="41"/>
  <c r="AA42" i="41"/>
  <c r="AA43" i="41"/>
  <c r="AA44" i="41"/>
  <c r="AA45" i="41"/>
  <c r="AA46" i="41"/>
  <c r="AA47" i="41"/>
  <c r="AA48" i="41"/>
  <c r="AA49" i="41"/>
  <c r="AA50" i="41"/>
  <c r="AA51" i="41"/>
  <c r="AA52" i="41"/>
  <c r="AA53" i="41"/>
  <c r="AA54" i="41"/>
  <c r="AA55" i="41"/>
  <c r="AA56" i="41"/>
  <c r="AA57" i="41"/>
  <c r="AA58" i="41"/>
  <c r="AA59" i="41"/>
  <c r="AA60" i="41"/>
  <c r="AA16" i="41"/>
  <c r="U17" i="41"/>
  <c r="U18" i="41"/>
  <c r="U19" i="41"/>
  <c r="U20" i="41"/>
  <c r="U21" i="41"/>
  <c r="U22" i="41"/>
  <c r="U23" i="41"/>
  <c r="U24" i="41"/>
  <c r="U25" i="41"/>
  <c r="U26" i="41"/>
  <c r="U27" i="41"/>
  <c r="U28" i="41"/>
  <c r="U29" i="41"/>
  <c r="U30" i="41"/>
  <c r="U31" i="41"/>
  <c r="U32" i="41"/>
  <c r="U33" i="41"/>
  <c r="U34" i="41"/>
  <c r="U35" i="41"/>
  <c r="U36" i="41"/>
  <c r="U37" i="41"/>
  <c r="U38" i="41"/>
  <c r="U39" i="41"/>
  <c r="U40" i="41"/>
  <c r="U41" i="41"/>
  <c r="U42" i="41"/>
  <c r="U43" i="41"/>
  <c r="U44" i="41"/>
  <c r="U45" i="41"/>
  <c r="U46" i="41"/>
  <c r="U47" i="41"/>
  <c r="U48" i="41"/>
  <c r="U49" i="41"/>
  <c r="U50" i="41"/>
  <c r="U51" i="41"/>
  <c r="U52" i="41"/>
  <c r="U53" i="41"/>
  <c r="U54" i="41"/>
  <c r="U55" i="41"/>
  <c r="U56" i="41"/>
  <c r="U57" i="41"/>
  <c r="U58" i="41"/>
  <c r="U59" i="41"/>
  <c r="U60" i="41"/>
  <c r="U16" i="41"/>
  <c r="O17" i="41"/>
  <c r="O18" i="41"/>
  <c r="O19" i="41"/>
  <c r="O20" i="41"/>
  <c r="O21" i="41"/>
  <c r="O22" i="41"/>
  <c r="O23" i="41"/>
  <c r="O24" i="41"/>
  <c r="O25" i="41"/>
  <c r="O26" i="41"/>
  <c r="O27" i="41"/>
  <c r="O28" i="41"/>
  <c r="O29" i="41"/>
  <c r="O30" i="41"/>
  <c r="O31" i="41"/>
  <c r="O32" i="41"/>
  <c r="O33" i="41"/>
  <c r="O34" i="41"/>
  <c r="O35" i="41"/>
  <c r="O36" i="41"/>
  <c r="O37" i="41"/>
  <c r="O38" i="41"/>
  <c r="O39" i="41"/>
  <c r="O40" i="41"/>
  <c r="O41" i="41"/>
  <c r="O42" i="41"/>
  <c r="O43" i="41"/>
  <c r="O44" i="41"/>
  <c r="O45" i="41"/>
  <c r="O46" i="41"/>
  <c r="O47" i="41"/>
  <c r="O48" i="41"/>
  <c r="O49" i="41"/>
  <c r="O50" i="41"/>
  <c r="O51" i="41"/>
  <c r="O52" i="41"/>
  <c r="O53" i="41"/>
  <c r="O54" i="41"/>
  <c r="O55" i="41"/>
  <c r="O56" i="41"/>
  <c r="O57" i="41"/>
  <c r="O58" i="41"/>
  <c r="O59" i="41"/>
  <c r="O60" i="41"/>
  <c r="O16" i="41"/>
  <c r="AB63" i="41"/>
  <c r="V63" i="41"/>
  <c r="P63" i="41"/>
  <c r="J63" i="41"/>
  <c r="AG63" i="41" l="1"/>
  <c r="AA63" i="41"/>
  <c r="U63" i="41"/>
  <c r="O63" i="41"/>
  <c r="I19" i="41"/>
  <c r="I20" i="41"/>
  <c r="I23" i="41"/>
  <c r="I24" i="41"/>
  <c r="I25" i="41"/>
  <c r="I26" i="41"/>
  <c r="I28" i="41"/>
  <c r="I29" i="41"/>
  <c r="I30" i="41"/>
  <c r="I32" i="41"/>
  <c r="I36" i="41"/>
  <c r="I39" i="41"/>
  <c r="I40" i="41"/>
  <c r="I41" i="41"/>
  <c r="I42" i="41"/>
  <c r="I43" i="41"/>
  <c r="I44" i="41"/>
  <c r="I45" i="41"/>
  <c r="I46" i="41"/>
  <c r="I47" i="41"/>
  <c r="I48" i="41"/>
  <c r="I52" i="41"/>
  <c r="I53" i="41"/>
  <c r="I54" i="41"/>
  <c r="I56" i="41"/>
  <c r="I57" i="41"/>
  <c r="I58" i="41"/>
  <c r="I60" i="41"/>
  <c r="H17" i="41"/>
  <c r="H18" i="41"/>
  <c r="H19" i="41"/>
  <c r="H20" i="41"/>
  <c r="H21" i="41"/>
  <c r="H22" i="41"/>
  <c r="H23" i="41"/>
  <c r="H24"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F17" i="41"/>
  <c r="F18" i="41"/>
  <c r="F19" i="41"/>
  <c r="F20" i="41"/>
  <c r="F21" i="41"/>
  <c r="F22" i="41"/>
  <c r="F23" i="41"/>
  <c r="F24"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I17" i="41"/>
  <c r="I18" i="41"/>
  <c r="I21" i="41"/>
  <c r="I22" i="41"/>
  <c r="I27" i="41"/>
  <c r="I31" i="41"/>
  <c r="I33" i="41"/>
  <c r="I34" i="41"/>
  <c r="I35" i="41"/>
  <c r="I37" i="41"/>
  <c r="I38" i="41"/>
  <c r="I49" i="41"/>
  <c r="I50" i="41"/>
  <c r="I51" i="41"/>
  <c r="I55" i="41"/>
  <c r="I59" i="41"/>
  <c r="C46" i="41"/>
  <c r="C58" i="41"/>
  <c r="I63" i="41" l="1"/>
  <c r="I63" i="37"/>
  <c r="C19" i="41"/>
  <c r="AP32" i="39"/>
  <c r="AP33" i="39"/>
  <c r="AP31" i="39"/>
  <c r="AP25" i="39"/>
  <c r="AP26" i="39"/>
  <c r="AP27" i="39"/>
  <c r="AP28" i="39"/>
  <c r="AP29" i="39"/>
  <c r="AP24" i="39"/>
  <c r="AP19" i="39"/>
  <c r="AP20" i="39"/>
  <c r="AP21" i="39"/>
  <c r="AP22" i="39"/>
  <c r="AP18" i="39"/>
  <c r="AN32" i="39"/>
  <c r="AN33" i="39"/>
  <c r="AN31" i="39"/>
  <c r="AN25" i="39"/>
  <c r="AN26" i="39"/>
  <c r="AN27" i="39"/>
  <c r="AN28" i="39"/>
  <c r="AN29" i="39"/>
  <c r="AN24" i="39"/>
  <c r="AN19" i="39"/>
  <c r="AN20" i="39"/>
  <c r="AN21" i="39"/>
  <c r="AN22" i="39"/>
  <c r="AN18" i="39"/>
  <c r="AH32" i="39"/>
  <c r="AH33" i="39"/>
  <c r="AH31" i="39"/>
  <c r="AH25" i="39"/>
  <c r="AH26" i="39"/>
  <c r="AH27" i="39"/>
  <c r="AH28" i="39"/>
  <c r="AH29" i="39"/>
  <c r="AH24" i="39"/>
  <c r="AH19" i="39"/>
  <c r="AH20" i="39"/>
  <c r="AH21" i="39"/>
  <c r="AH22" i="39"/>
  <c r="AH18" i="39"/>
  <c r="AF32" i="39"/>
  <c r="AF33" i="39"/>
  <c r="AF31" i="39"/>
  <c r="AF25" i="39"/>
  <c r="AF26" i="39"/>
  <c r="AF27" i="39"/>
  <c r="AF28" i="39"/>
  <c r="AF29" i="39"/>
  <c r="AF24" i="39"/>
  <c r="AF19" i="39"/>
  <c r="AF20" i="39"/>
  <c r="AF21" i="39"/>
  <c r="AF22" i="39"/>
  <c r="AF18" i="39"/>
  <c r="Z32" i="39"/>
  <c r="Z33" i="39"/>
  <c r="Z31" i="39"/>
  <c r="Z25" i="39"/>
  <c r="Z26" i="39"/>
  <c r="Z27" i="39"/>
  <c r="Z28" i="39"/>
  <c r="Z29" i="39"/>
  <c r="Z24" i="39"/>
  <c r="Z19" i="39"/>
  <c r="Z20" i="39"/>
  <c r="Z21" i="39"/>
  <c r="Z22" i="39"/>
  <c r="Z18" i="39"/>
  <c r="X32" i="39"/>
  <c r="X33" i="39"/>
  <c r="X31" i="39"/>
  <c r="X25" i="39"/>
  <c r="X26" i="39"/>
  <c r="X27" i="39"/>
  <c r="X28" i="39"/>
  <c r="X29" i="39"/>
  <c r="X24" i="39"/>
  <c r="X19" i="39"/>
  <c r="X20" i="39"/>
  <c r="X21" i="39"/>
  <c r="X22" i="39"/>
  <c r="X18" i="39"/>
  <c r="R32" i="39"/>
  <c r="R33" i="39"/>
  <c r="R31" i="39"/>
  <c r="R25" i="39"/>
  <c r="R26" i="39"/>
  <c r="R27" i="39"/>
  <c r="R28" i="39"/>
  <c r="R29" i="39"/>
  <c r="R24" i="39"/>
  <c r="R19" i="39"/>
  <c r="R20" i="39"/>
  <c r="R21" i="39"/>
  <c r="R22" i="39"/>
  <c r="R18" i="39"/>
  <c r="P32" i="39"/>
  <c r="P33" i="39"/>
  <c r="P31" i="39"/>
  <c r="P25" i="39"/>
  <c r="P26" i="39"/>
  <c r="P27" i="39"/>
  <c r="P28" i="39"/>
  <c r="P29" i="39"/>
  <c r="P24" i="39"/>
  <c r="P19" i="39"/>
  <c r="P20" i="39"/>
  <c r="P21" i="39"/>
  <c r="P22" i="39"/>
  <c r="P18" i="39"/>
  <c r="AL32" i="39"/>
  <c r="AL33" i="39"/>
  <c r="AL31" i="39"/>
  <c r="AL25" i="39"/>
  <c r="AL26" i="39"/>
  <c r="AL27" i="39"/>
  <c r="AL28" i="39"/>
  <c r="AL29" i="39"/>
  <c r="AL24" i="39"/>
  <c r="AL19" i="39"/>
  <c r="AL20" i="39"/>
  <c r="AL21" i="39"/>
  <c r="AL22" i="39"/>
  <c r="AL18" i="39"/>
  <c r="AD32" i="39"/>
  <c r="AD33" i="39"/>
  <c r="AD31" i="39"/>
  <c r="AD25" i="39"/>
  <c r="AD26" i="39"/>
  <c r="AD27" i="39"/>
  <c r="AD28" i="39"/>
  <c r="AD29" i="39"/>
  <c r="AD24" i="39"/>
  <c r="AD19" i="39"/>
  <c r="AD20" i="39"/>
  <c r="AD21" i="39"/>
  <c r="AD22" i="39"/>
  <c r="AD18" i="39"/>
  <c r="V33" i="39"/>
  <c r="V32" i="39"/>
  <c r="V31" i="39"/>
  <c r="V25" i="39"/>
  <c r="V26" i="39"/>
  <c r="V27" i="39"/>
  <c r="V28" i="39"/>
  <c r="V29" i="39"/>
  <c r="V24" i="39"/>
  <c r="V19" i="39"/>
  <c r="V20" i="39"/>
  <c r="V21" i="39"/>
  <c r="V22" i="39"/>
  <c r="V18" i="39"/>
  <c r="N32" i="39"/>
  <c r="N33" i="39"/>
  <c r="N31" i="39"/>
  <c r="N25" i="39"/>
  <c r="N26" i="39"/>
  <c r="N27" i="39"/>
  <c r="N28" i="39"/>
  <c r="N29" i="39"/>
  <c r="N24" i="39"/>
  <c r="N19" i="39"/>
  <c r="N20" i="39"/>
  <c r="N21" i="39"/>
  <c r="N22" i="39"/>
  <c r="N18" i="39"/>
  <c r="AJ32" i="39"/>
  <c r="AJ33" i="39"/>
  <c r="AJ31" i="39"/>
  <c r="AJ25" i="39"/>
  <c r="AJ26" i="39"/>
  <c r="AJ27" i="39"/>
  <c r="AJ28" i="39"/>
  <c r="AJ29" i="39"/>
  <c r="AJ24" i="39"/>
  <c r="AJ19" i="39"/>
  <c r="AJ20" i="39"/>
  <c r="AJ21" i="39"/>
  <c r="AJ22" i="39"/>
  <c r="AJ18" i="39"/>
  <c r="AB33" i="39"/>
  <c r="AB32" i="39"/>
  <c r="AB31" i="39"/>
  <c r="AB25" i="39"/>
  <c r="AB26" i="39"/>
  <c r="AB27" i="39"/>
  <c r="AB28" i="39"/>
  <c r="AB29" i="39"/>
  <c r="AB24" i="39"/>
  <c r="AB19" i="39"/>
  <c r="AB20" i="39"/>
  <c r="AB21" i="39"/>
  <c r="AB22" i="39"/>
  <c r="AB18" i="39"/>
  <c r="T32" i="39"/>
  <c r="T33" i="39"/>
  <c r="T31" i="39"/>
  <c r="T25" i="39"/>
  <c r="T26" i="39"/>
  <c r="T27" i="39"/>
  <c r="T28" i="39"/>
  <c r="T29" i="39"/>
  <c r="T24" i="39"/>
  <c r="T19" i="39"/>
  <c r="T20" i="39"/>
  <c r="T21" i="39"/>
  <c r="T22" i="39"/>
  <c r="T18" i="39"/>
  <c r="L32" i="39"/>
  <c r="L33" i="39"/>
  <c r="L31" i="39"/>
  <c r="L25" i="39"/>
  <c r="L26" i="39"/>
  <c r="L27" i="39"/>
  <c r="L28" i="39"/>
  <c r="L29" i="39"/>
  <c r="L24" i="39"/>
  <c r="L19" i="39"/>
  <c r="L20" i="39"/>
  <c r="L21" i="39"/>
  <c r="L22" i="39"/>
  <c r="L18" i="39"/>
  <c r="C42" i="41"/>
  <c r="X23" i="39" l="1"/>
  <c r="X17" i="39"/>
  <c r="AL17" i="39"/>
  <c r="AP17" i="39"/>
  <c r="AL23" i="39"/>
  <c r="AP23" i="39"/>
  <c r="AD17" i="39"/>
  <c r="AD23" i="39"/>
  <c r="AH17" i="39"/>
  <c r="AH23" i="39"/>
  <c r="L23" i="39"/>
  <c r="L30" i="39"/>
  <c r="L17" i="39"/>
  <c r="C32" i="39" l="1"/>
  <c r="C33" i="39"/>
  <c r="C31" i="39"/>
  <c r="C25" i="39"/>
  <c r="C26" i="39"/>
  <c r="C27" i="39"/>
  <c r="C28" i="39"/>
  <c r="C29" i="39"/>
  <c r="C24" i="39"/>
  <c r="C19" i="39"/>
  <c r="C20" i="39"/>
  <c r="C21" i="39"/>
  <c r="C22" i="39"/>
  <c r="C18" i="39"/>
  <c r="Z63" i="41"/>
  <c r="X63" i="41"/>
  <c r="T63" i="41"/>
  <c r="R63" i="41"/>
  <c r="N63" i="41"/>
  <c r="L63" i="41"/>
  <c r="AF63" i="41"/>
  <c r="AD63" i="41"/>
  <c r="C17" i="41"/>
  <c r="C18" i="41"/>
  <c r="C20" i="41"/>
  <c r="C21" i="41"/>
  <c r="C22" i="41"/>
  <c r="C23" i="41"/>
  <c r="C24" i="41"/>
  <c r="C25" i="41"/>
  <c r="C26" i="41"/>
  <c r="C27" i="41"/>
  <c r="C28" i="41"/>
  <c r="C29" i="41"/>
  <c r="C30" i="41"/>
  <c r="C31" i="41"/>
  <c r="C32" i="41"/>
  <c r="C33" i="41"/>
  <c r="C34" i="41"/>
  <c r="C35" i="41"/>
  <c r="C36" i="41"/>
  <c r="C37" i="41"/>
  <c r="C38" i="41"/>
  <c r="C39" i="41"/>
  <c r="C40" i="41"/>
  <c r="C41" i="41"/>
  <c r="C43" i="41"/>
  <c r="C44" i="41"/>
  <c r="C45" i="41"/>
  <c r="C47" i="41"/>
  <c r="C48" i="41"/>
  <c r="C49" i="41"/>
  <c r="C50" i="41"/>
  <c r="C51" i="41"/>
  <c r="C53" i="41"/>
  <c r="C54" i="41"/>
  <c r="C55" i="41"/>
  <c r="C56" i="41"/>
  <c r="C57" i="41"/>
  <c r="C59" i="41"/>
  <c r="C60" i="41"/>
  <c r="C16" i="41"/>
  <c r="K27" i="16"/>
  <c r="I27" i="16"/>
  <c r="G27" i="16"/>
  <c r="C63" i="41" l="1"/>
  <c r="H63" i="41"/>
  <c r="F63" i="41"/>
  <c r="C30" i="16" l="1"/>
  <c r="C30" i="39" s="1"/>
  <c r="C17" i="16"/>
  <c r="C17" i="39" s="1"/>
  <c r="C23" i="16"/>
  <c r="C23" i="39" s="1"/>
  <c r="C34" i="39" l="1"/>
  <c r="C34" i="16"/>
  <c r="I34" i="39"/>
  <c r="K34" i="39"/>
  <c r="Z17" i="39" l="1"/>
  <c r="Z30" i="39"/>
  <c r="AH30" i="39"/>
  <c r="AD30" i="39"/>
  <c r="AF23" i="39"/>
  <c r="P23" i="39"/>
  <c r="R30" i="39"/>
  <c r="T30" i="39"/>
  <c r="AF30" i="39"/>
  <c r="V30" i="39"/>
  <c r="AB30" i="39"/>
  <c r="V23" i="39"/>
  <c r="P30" i="39"/>
  <c r="R23" i="39"/>
  <c r="T23" i="39"/>
  <c r="X30" i="39"/>
  <c r="AB23" i="39"/>
  <c r="AB17" i="39"/>
  <c r="T17" i="39"/>
  <c r="N23" i="39"/>
  <c r="AF17" i="39"/>
  <c r="V17" i="39"/>
  <c r="N30" i="39"/>
  <c r="N17" i="39"/>
  <c r="P17" i="39"/>
  <c r="R17" i="39"/>
  <c r="T34" i="39" l="1"/>
  <c r="AB34" i="39"/>
  <c r="AH34" i="39"/>
  <c r="X34" i="39"/>
  <c r="N34" i="39"/>
  <c r="V34" i="39"/>
  <c r="W23" i="39" s="1"/>
  <c r="L34" i="39"/>
  <c r="R34" i="39"/>
  <c r="S17" i="39" s="1"/>
  <c r="P34" i="39"/>
  <c r="Q23" i="39" s="1"/>
  <c r="S23" i="39" l="1"/>
  <c r="I114" i="39"/>
  <c r="O20" i="39"/>
  <c r="O25" i="39"/>
  <c r="O31" i="39"/>
  <c r="O33" i="39"/>
  <c r="O22" i="39"/>
  <c r="O21" i="39"/>
  <c r="O26" i="39"/>
  <c r="O32" i="39"/>
  <c r="O28" i="39"/>
  <c r="O24" i="39"/>
  <c r="O19" i="39"/>
  <c r="O27" i="39"/>
  <c r="O29" i="39"/>
  <c r="O18" i="39"/>
  <c r="O23" i="39"/>
  <c r="W30" i="39"/>
  <c r="U34" i="39"/>
  <c r="U33" i="39"/>
  <c r="U22" i="39"/>
  <c r="U28" i="39"/>
  <c r="U32" i="39"/>
  <c r="U29" i="39"/>
  <c r="U24" i="39"/>
  <c r="U31" i="39"/>
  <c r="U20" i="39"/>
  <c r="U25" i="39"/>
  <c r="U19" i="39"/>
  <c r="U18" i="39"/>
  <c r="U26" i="39"/>
  <c r="U21" i="39"/>
  <c r="U27" i="39"/>
  <c r="I80" i="39"/>
  <c r="Q26" i="39"/>
  <c r="Q31" i="39"/>
  <c r="Q18" i="39"/>
  <c r="Q20" i="39"/>
  <c r="Q29" i="39"/>
  <c r="Q27" i="39"/>
  <c r="Q25" i="39"/>
  <c r="Q33" i="39"/>
  <c r="Q22" i="39"/>
  <c r="Q21" i="39"/>
  <c r="Q19" i="39"/>
  <c r="Q24" i="39"/>
  <c r="Q32" i="39"/>
  <c r="Q28" i="39"/>
  <c r="W17" i="39"/>
  <c r="P80" i="39"/>
  <c r="Y18" i="39"/>
  <c r="Y31" i="39"/>
  <c r="Y28" i="39"/>
  <c r="Y33" i="39"/>
  <c r="Y24" i="39"/>
  <c r="Y22" i="39"/>
  <c r="Y19" i="39"/>
  <c r="Y29" i="39"/>
  <c r="Y27" i="39"/>
  <c r="Y21" i="39"/>
  <c r="Y26" i="39"/>
  <c r="Y25" i="39"/>
  <c r="Y20" i="39"/>
  <c r="Y32" i="39"/>
  <c r="Y17" i="39"/>
  <c r="Y23" i="39"/>
  <c r="AC34" i="39"/>
  <c r="AC33" i="39"/>
  <c r="AC18" i="39"/>
  <c r="AC32" i="39"/>
  <c r="AC29" i="39"/>
  <c r="AC31" i="39"/>
  <c r="AC25" i="39"/>
  <c r="AC24" i="39"/>
  <c r="AC21" i="39"/>
  <c r="AC27" i="39"/>
  <c r="AC19" i="39"/>
  <c r="AC20" i="39"/>
  <c r="AC28" i="39"/>
  <c r="AC26" i="39"/>
  <c r="AC22" i="39"/>
  <c r="Y30" i="39"/>
  <c r="J80" i="39"/>
  <c r="S25" i="39"/>
  <c r="S28" i="39"/>
  <c r="S26" i="39"/>
  <c r="S22" i="39"/>
  <c r="S19" i="39"/>
  <c r="S29" i="39"/>
  <c r="S27" i="39"/>
  <c r="S31" i="39"/>
  <c r="S18" i="39"/>
  <c r="S21" i="39"/>
  <c r="S24" i="39"/>
  <c r="S33" i="39"/>
  <c r="S32" i="39"/>
  <c r="S20" i="39"/>
  <c r="S30" i="39"/>
  <c r="P114" i="39"/>
  <c r="W21" i="39"/>
  <c r="W19" i="39"/>
  <c r="W28" i="39"/>
  <c r="W31" i="39"/>
  <c r="W22" i="39"/>
  <c r="W27" i="39"/>
  <c r="W26" i="39"/>
  <c r="W25" i="39"/>
  <c r="W18" i="39"/>
  <c r="W32" i="39"/>
  <c r="W24" i="39"/>
  <c r="W33" i="39"/>
  <c r="W20" i="39"/>
  <c r="W29" i="39"/>
  <c r="Q30" i="39"/>
  <c r="O30" i="39"/>
  <c r="Q17" i="39"/>
  <c r="O17" i="39"/>
  <c r="X80" i="39"/>
  <c r="AI19" i="39"/>
  <c r="AI24" i="39"/>
  <c r="AI22" i="39"/>
  <c r="AI21" i="39"/>
  <c r="AI26" i="39"/>
  <c r="AI29" i="39"/>
  <c r="AI28" i="39"/>
  <c r="AI31" i="39"/>
  <c r="AI25" i="39"/>
  <c r="AI27" i="39"/>
  <c r="AI33" i="39"/>
  <c r="AI32" i="39"/>
  <c r="AI20" i="39"/>
  <c r="AI18" i="39"/>
  <c r="AI17" i="39"/>
  <c r="AI23" i="39"/>
  <c r="AI30" i="39"/>
  <c r="M22" i="39"/>
  <c r="M26" i="39"/>
  <c r="M21" i="39"/>
  <c r="M25" i="39"/>
  <c r="M19" i="39"/>
  <c r="M24" i="39"/>
  <c r="M31" i="39"/>
  <c r="M33" i="39"/>
  <c r="M18" i="39"/>
  <c r="M32" i="39"/>
  <c r="M20" i="39"/>
  <c r="M29" i="39"/>
  <c r="M28" i="39"/>
  <c r="M27" i="39"/>
  <c r="G43" i="39"/>
  <c r="M80" i="39"/>
  <c r="E43" i="39"/>
  <c r="H80" i="39"/>
  <c r="U17" i="39"/>
  <c r="U23" i="39"/>
  <c r="U30" i="39"/>
  <c r="M34" i="39"/>
  <c r="M23" i="39"/>
  <c r="M17" i="39"/>
  <c r="M30" i="39"/>
  <c r="AC23" i="39"/>
  <c r="AC17" i="39"/>
  <c r="AC30" i="39"/>
  <c r="K32" i="16"/>
  <c r="J32" i="39" s="1"/>
  <c r="K33" i="16"/>
  <c r="J33" i="39" s="1"/>
  <c r="K31" i="16"/>
  <c r="J31" i="39" s="1"/>
  <c r="K25" i="16"/>
  <c r="K26" i="16"/>
  <c r="J27" i="39" s="1"/>
  <c r="K28" i="16"/>
  <c r="J28" i="39" s="1"/>
  <c r="K29" i="16"/>
  <c r="J29" i="39" s="1"/>
  <c r="K24" i="16"/>
  <c r="J24" i="39" s="1"/>
  <c r="K19" i="16"/>
  <c r="J19" i="39" s="1"/>
  <c r="K20" i="16"/>
  <c r="J20" i="39" s="1"/>
  <c r="K21" i="16"/>
  <c r="J21" i="39" s="1"/>
  <c r="K22" i="16"/>
  <c r="J22" i="39" s="1"/>
  <c r="K18" i="16"/>
  <c r="J18" i="39" s="1"/>
  <c r="I33" i="16"/>
  <c r="H33" i="39" s="1"/>
  <c r="I32" i="16"/>
  <c r="H32" i="39" s="1"/>
  <c r="I31" i="16"/>
  <c r="H31" i="39" s="1"/>
  <c r="I25" i="16"/>
  <c r="I26" i="16"/>
  <c r="H27" i="39" s="1"/>
  <c r="I28" i="16"/>
  <c r="H28" i="39" s="1"/>
  <c r="I29" i="16"/>
  <c r="H29" i="39" s="1"/>
  <c r="I24" i="16"/>
  <c r="H24" i="39" s="1"/>
  <c r="I19" i="16"/>
  <c r="H19" i="39" s="1"/>
  <c r="I20" i="16"/>
  <c r="H20" i="39" s="1"/>
  <c r="I21" i="16"/>
  <c r="H21" i="39" s="1"/>
  <c r="I22" i="16"/>
  <c r="H22" i="39" s="1"/>
  <c r="I18" i="16"/>
  <c r="H18" i="39" s="1"/>
  <c r="G32" i="16"/>
  <c r="F32" i="39" s="1"/>
  <c r="G33" i="16"/>
  <c r="F33" i="39" s="1"/>
  <c r="G31" i="16"/>
  <c r="F31" i="39" s="1"/>
  <c r="G25" i="16"/>
  <c r="G26" i="16"/>
  <c r="F27" i="39" s="1"/>
  <c r="G28" i="16"/>
  <c r="F28" i="39" s="1"/>
  <c r="G29" i="16"/>
  <c r="F29" i="39" s="1"/>
  <c r="G24" i="16"/>
  <c r="F24" i="39" s="1"/>
  <c r="G19" i="16"/>
  <c r="F19" i="39" s="1"/>
  <c r="G20" i="16"/>
  <c r="F20" i="39" s="1"/>
  <c r="G21" i="16"/>
  <c r="F21" i="39" s="1"/>
  <c r="G22" i="16"/>
  <c r="F22" i="39" s="1"/>
  <c r="G18" i="16"/>
  <c r="J26" i="39" l="1"/>
  <c r="J25" i="39"/>
  <c r="H26" i="39"/>
  <c r="H25" i="39"/>
  <c r="F26" i="39"/>
  <c r="F25" i="39"/>
  <c r="K30" i="16"/>
  <c r="I23" i="16"/>
  <c r="F18" i="39"/>
  <c r="K17" i="16"/>
  <c r="I17" i="16"/>
  <c r="I30" i="16"/>
  <c r="K23" i="16"/>
  <c r="G30" i="16"/>
  <c r="G23" i="16"/>
  <c r="G17" i="16"/>
  <c r="F17" i="39" s="1"/>
  <c r="D18" i="36"/>
  <c r="D17" i="36"/>
  <c r="D16" i="36"/>
  <c r="C30" i="23"/>
  <c r="G34" i="16" l="1"/>
  <c r="AJ30" i="39"/>
  <c r="AP30" i="39"/>
  <c r="AL30" i="39"/>
  <c r="AJ17" i="39"/>
  <c r="AJ23" i="39"/>
  <c r="AN23" i="39"/>
  <c r="AN17" i="39"/>
  <c r="AN30" i="39"/>
  <c r="J33" i="16"/>
  <c r="I33" i="39" s="1"/>
  <c r="L21" i="16"/>
  <c r="K21" i="39" s="1"/>
  <c r="J21" i="16"/>
  <c r="I21" i="39" s="1"/>
  <c r="J30" i="39"/>
  <c r="L28" i="16"/>
  <c r="K28" i="39" s="1"/>
  <c r="L27" i="16"/>
  <c r="J28" i="16"/>
  <c r="I28" i="39" s="1"/>
  <c r="J27" i="16"/>
  <c r="H29" i="16"/>
  <c r="G29" i="39" s="1"/>
  <c r="H27" i="16"/>
  <c r="L22" i="16"/>
  <c r="K22" i="39" s="1"/>
  <c r="L26" i="16"/>
  <c r="K27" i="39" s="1"/>
  <c r="L32" i="16"/>
  <c r="K32" i="39" s="1"/>
  <c r="L31" i="16"/>
  <c r="K31" i="39" s="1"/>
  <c r="L33" i="16"/>
  <c r="K33" i="39" s="1"/>
  <c r="J26" i="16"/>
  <c r="I27" i="39" s="1"/>
  <c r="J25" i="16"/>
  <c r="J22" i="16"/>
  <c r="I22" i="39" s="1"/>
  <c r="H20" i="16"/>
  <c r="G20" i="39" s="1"/>
  <c r="H22" i="16"/>
  <c r="G22" i="39" s="1"/>
  <c r="J20" i="16"/>
  <c r="I20" i="39" s="1"/>
  <c r="H26" i="16"/>
  <c r="G27" i="39" s="1"/>
  <c r="H30" i="39"/>
  <c r="J32" i="16"/>
  <c r="I32" i="39" s="1"/>
  <c r="L18" i="16"/>
  <c r="K18" i="39" s="1"/>
  <c r="H18" i="16"/>
  <c r="G18" i="39" s="1"/>
  <c r="J31" i="16"/>
  <c r="I31" i="39" s="1"/>
  <c r="H21" i="16"/>
  <c r="G21" i="39" s="1"/>
  <c r="J17" i="39"/>
  <c r="L19" i="16"/>
  <c r="K19" i="39" s="1"/>
  <c r="L20" i="16"/>
  <c r="K20" i="39" s="1"/>
  <c r="F23" i="39"/>
  <c r="H24" i="16"/>
  <c r="G24" i="39" s="1"/>
  <c r="H25" i="16"/>
  <c r="F30" i="39"/>
  <c r="H32" i="16"/>
  <c r="G32" i="39" s="1"/>
  <c r="H31" i="16"/>
  <c r="G31" i="39" s="1"/>
  <c r="H33" i="16"/>
  <c r="G33" i="39" s="1"/>
  <c r="H19" i="16"/>
  <c r="G19" i="39" s="1"/>
  <c r="H28" i="16"/>
  <c r="G28" i="39" s="1"/>
  <c r="K34" i="16"/>
  <c r="J23" i="39"/>
  <c r="L29" i="16"/>
  <c r="K29" i="39" s="1"/>
  <c r="L24" i="16"/>
  <c r="K24" i="39" s="1"/>
  <c r="H17" i="39"/>
  <c r="J19" i="16"/>
  <c r="I19" i="39" s="1"/>
  <c r="L25" i="16"/>
  <c r="J18" i="16"/>
  <c r="I18" i="39" s="1"/>
  <c r="H23" i="39"/>
  <c r="J24" i="16"/>
  <c r="I24" i="39" s="1"/>
  <c r="J29" i="16"/>
  <c r="I29" i="39" s="1"/>
  <c r="C63" i="37"/>
  <c r="F63" i="37"/>
  <c r="H63" i="37"/>
  <c r="L23" i="16" l="1"/>
  <c r="K23" i="39" s="1"/>
  <c r="L43" i="16"/>
  <c r="F48" i="16"/>
  <c r="B71" i="16"/>
  <c r="I43" i="16"/>
  <c r="K26" i="39"/>
  <c r="K25" i="39"/>
  <c r="G26" i="39"/>
  <c r="G25" i="39"/>
  <c r="I26" i="39"/>
  <c r="I25" i="39"/>
  <c r="D27" i="16"/>
  <c r="F27" i="16" s="1"/>
  <c r="D18" i="16"/>
  <c r="AJ34" i="39"/>
  <c r="AN34" i="39"/>
  <c r="AL34" i="39"/>
  <c r="AP34" i="39"/>
  <c r="J34" i="39"/>
  <c r="E80" i="39" s="1"/>
  <c r="L30" i="16"/>
  <c r="L17" i="16"/>
  <c r="D24" i="16"/>
  <c r="D19" i="16"/>
  <c r="D21" i="16"/>
  <c r="D32" i="16"/>
  <c r="D32" i="39" s="1"/>
  <c r="D33" i="16"/>
  <c r="D33" i="39" s="1"/>
  <c r="D31" i="16"/>
  <c r="D31" i="39" s="1"/>
  <c r="D25" i="16"/>
  <c r="D22" i="16"/>
  <c r="D26" i="16"/>
  <c r="D27" i="39" s="1"/>
  <c r="D28" i="16"/>
  <c r="D28" i="39" s="1"/>
  <c r="D20" i="16"/>
  <c r="D29" i="16"/>
  <c r="D29" i="39" s="1"/>
  <c r="AO25" i="39" l="1"/>
  <c r="AO27" i="39"/>
  <c r="AO32" i="39"/>
  <c r="AO24" i="39"/>
  <c r="AO31" i="39"/>
  <c r="AO22" i="39"/>
  <c r="AO20" i="39"/>
  <c r="AO19" i="39"/>
  <c r="AO26" i="39"/>
  <c r="AO33" i="39"/>
  <c r="AO28" i="39"/>
  <c r="AO21" i="39"/>
  <c r="AO18" i="39"/>
  <c r="AO29" i="39"/>
  <c r="AO30" i="39"/>
  <c r="AO17" i="39"/>
  <c r="AO23" i="39"/>
  <c r="AQ18" i="39"/>
  <c r="AQ19" i="39"/>
  <c r="AQ33" i="39"/>
  <c r="AQ24" i="39"/>
  <c r="AQ27" i="39"/>
  <c r="AQ29" i="39"/>
  <c r="AQ22" i="39"/>
  <c r="AQ28" i="39"/>
  <c r="AQ32" i="39"/>
  <c r="AQ31" i="39"/>
  <c r="AQ26" i="39"/>
  <c r="AQ21" i="39"/>
  <c r="AQ25" i="39"/>
  <c r="AQ20" i="39"/>
  <c r="AQ23" i="39"/>
  <c r="AQ17" i="39"/>
  <c r="AM25" i="39"/>
  <c r="AM19" i="39"/>
  <c r="AM27" i="39"/>
  <c r="AM31" i="39"/>
  <c r="AM18" i="39"/>
  <c r="AM26" i="39"/>
  <c r="AM33" i="39"/>
  <c r="AM24" i="39"/>
  <c r="AM22" i="39"/>
  <c r="AM32" i="39"/>
  <c r="AM29" i="39"/>
  <c r="AM21" i="39"/>
  <c r="AM28" i="39"/>
  <c r="AM20" i="39"/>
  <c r="AM23" i="39"/>
  <c r="AM17" i="39"/>
  <c r="AQ30" i="39"/>
  <c r="AM30" i="39"/>
  <c r="AK34" i="39"/>
  <c r="AK31" i="39"/>
  <c r="AK21" i="39"/>
  <c r="AK22" i="39"/>
  <c r="AK19" i="39"/>
  <c r="AK29" i="39"/>
  <c r="AK27" i="39"/>
  <c r="AK33" i="39"/>
  <c r="AK24" i="39"/>
  <c r="AK28" i="39"/>
  <c r="AK26" i="39"/>
  <c r="AK25" i="39"/>
  <c r="AK32" i="39"/>
  <c r="AK20" i="39"/>
  <c r="AK18" i="39"/>
  <c r="AK30" i="39"/>
  <c r="AK23" i="39"/>
  <c r="AK17" i="39"/>
  <c r="D26" i="39"/>
  <c r="D25" i="39"/>
  <c r="AQ34" i="39"/>
  <c r="K17" i="39"/>
  <c r="K30" i="39"/>
  <c r="S34" i="39"/>
  <c r="AI34" i="39"/>
  <c r="D20" i="39"/>
  <c r="D21" i="39"/>
  <c r="D19" i="39"/>
  <c r="D24" i="39"/>
  <c r="D18" i="39"/>
  <c r="D22" i="39"/>
  <c r="F28" i="16"/>
  <c r="F18" i="16"/>
  <c r="D17" i="16"/>
  <c r="F26" i="16"/>
  <c r="F25" i="16"/>
  <c r="F22" i="16"/>
  <c r="F31" i="16"/>
  <c r="D30" i="16"/>
  <c r="D30" i="39" s="1"/>
  <c r="F29" i="16"/>
  <c r="F33" i="16"/>
  <c r="F32" i="16"/>
  <c r="F20" i="16"/>
  <c r="F21" i="16"/>
  <c r="F19" i="16"/>
  <c r="F24" i="16"/>
  <c r="D23" i="16"/>
  <c r="D17" i="39" l="1"/>
  <c r="D23" i="39"/>
  <c r="E27" i="16"/>
  <c r="Z23" i="39"/>
  <c r="E24" i="16"/>
  <c r="E24" i="39" s="1"/>
  <c r="E21" i="16"/>
  <c r="E21" i="39" s="1"/>
  <c r="E22" i="16"/>
  <c r="E22" i="39" s="1"/>
  <c r="E18" i="16"/>
  <c r="E18" i="39" s="1"/>
  <c r="E20" i="16"/>
  <c r="E20" i="39" s="1"/>
  <c r="E19" i="16"/>
  <c r="E19" i="39" s="1"/>
  <c r="E33" i="16"/>
  <c r="E33" i="39" s="1"/>
  <c r="F30" i="16"/>
  <c r="F17" i="16"/>
  <c r="E26" i="16"/>
  <c r="E27" i="39" s="1"/>
  <c r="F23" i="16"/>
  <c r="E25" i="16"/>
  <c r="E32" i="16"/>
  <c r="E32" i="39" s="1"/>
  <c r="E28" i="16"/>
  <c r="E28" i="39" s="1"/>
  <c r="E29" i="16"/>
  <c r="E29" i="39" s="1"/>
  <c r="E31" i="16"/>
  <c r="E31" i="39" s="1"/>
  <c r="D34" i="16"/>
  <c r="D34" i="39" s="1"/>
  <c r="E17" i="16" l="1"/>
  <c r="E17" i="39" s="1"/>
  <c r="E26" i="39"/>
  <c r="E25" i="39"/>
  <c r="Z34" i="39"/>
  <c r="E34" i="16"/>
  <c r="E34" i="39" s="1"/>
  <c r="F34" i="16"/>
  <c r="E23" i="16"/>
  <c r="E23" i="39" s="1"/>
  <c r="E30" i="16"/>
  <c r="E30" i="39" s="1"/>
  <c r="AA26" i="39" l="1"/>
  <c r="AA25" i="39"/>
  <c r="AA22" i="39"/>
  <c r="AA33" i="39"/>
  <c r="AA27" i="39"/>
  <c r="AA24" i="39"/>
  <c r="AA18" i="39"/>
  <c r="AA31" i="39"/>
  <c r="AA21" i="39"/>
  <c r="AA20" i="39"/>
  <c r="AA19" i="39"/>
  <c r="AA29" i="39"/>
  <c r="AA32" i="39"/>
  <c r="AA28" i="39"/>
  <c r="AA30" i="39"/>
  <c r="AA17" i="39"/>
  <c r="AA23" i="39"/>
  <c r="AA34" i="39"/>
  <c r="Q80" i="39"/>
  <c r="F34" i="39"/>
  <c r="B80" i="39" l="1"/>
  <c r="D114" i="39"/>
  <c r="AM34" i="39"/>
  <c r="D43" i="39"/>
  <c r="W34" i="39"/>
  <c r="O34" i="39"/>
  <c r="H34" i="16"/>
  <c r="G34" i="39" s="1"/>
  <c r="H17" i="16"/>
  <c r="G17" i="39" s="1"/>
  <c r="H23" i="16"/>
  <c r="G23" i="39" s="1"/>
  <c r="H30" i="16"/>
  <c r="G30" i="39" s="1"/>
  <c r="I34" i="16"/>
  <c r="J43" i="16" s="1"/>
  <c r="AD34" i="39"/>
  <c r="AF34" i="39"/>
  <c r="U80" i="39" l="1"/>
  <c r="AG29" i="39"/>
  <c r="AG31" i="39"/>
  <c r="AG25" i="39"/>
  <c r="AG19" i="39"/>
  <c r="AG33" i="39"/>
  <c r="AG26" i="39"/>
  <c r="AG21" i="39"/>
  <c r="AG32" i="39"/>
  <c r="AG24" i="39"/>
  <c r="AG27" i="39"/>
  <c r="AG20" i="39"/>
  <c r="AG18" i="39"/>
  <c r="AG22" i="39"/>
  <c r="AG28" i="39"/>
  <c r="AG17" i="39"/>
  <c r="AG23" i="39"/>
  <c r="AG30" i="39"/>
  <c r="AE29" i="39"/>
  <c r="AE28" i="39"/>
  <c r="AE20" i="39"/>
  <c r="AE27" i="39"/>
  <c r="AE26" i="39"/>
  <c r="AE19" i="39"/>
  <c r="AE25" i="39"/>
  <c r="AE31" i="39"/>
  <c r="AE18" i="39"/>
  <c r="AE33" i="39"/>
  <c r="AE22" i="39"/>
  <c r="AE32" i="39"/>
  <c r="AE24" i="39"/>
  <c r="AE21" i="39"/>
  <c r="AE23" i="39"/>
  <c r="AE17" i="39"/>
  <c r="AE30" i="39"/>
  <c r="V114" i="39"/>
  <c r="S80" i="39"/>
  <c r="AE34" i="39"/>
  <c r="H43" i="39"/>
  <c r="H34" i="39"/>
  <c r="J30" i="16"/>
  <c r="J17" i="16"/>
  <c r="J23" i="16"/>
  <c r="AO34" i="39" l="1"/>
  <c r="D80" i="39"/>
  <c r="I17" i="39"/>
  <c r="I23" i="39"/>
  <c r="I30" i="39"/>
  <c r="Y34" i="39"/>
  <c r="Q34" i="39"/>
  <c r="AG3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B7" authorId="0" shapeId="0" xr:uid="{68ABAAD8-67A3-4AD1-8A81-DC7ACBFABD74}">
      <text>
        <r>
          <rPr>
            <sz val="11"/>
            <color indexed="81"/>
            <rFont val="Arial"/>
            <family val="2"/>
          </rPr>
          <t>Le rapport final de projet est rédigé à la toute fin, c’est-à-dire après l’achèvement du projet de construction ou de rénovation.
Il permet de fournir une vue d’ensemble finale des données clés, des objectifs du projet ainsi que des enseignements tirés de l’expérience.
Les données de base (commune, nom du projet, lieu, type de projet, etc.) sont automatiquement reprises à partir de la feuille « Description du projet ». Tous les autres champs doivent être complétés et mis à jour au fil des phases de planification et de mise en œuvre.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13" authorId="0" shapeId="0" xr:uid="{15674430-BB3D-4D4B-9832-FFF07E01CC37}">
      <text>
        <r>
          <rPr>
            <sz val="11"/>
            <color indexed="81"/>
            <rFont val="Arial"/>
            <family val="2"/>
          </rPr>
          <t>Personne responsable du projet au sein de la commune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E14" authorId="0" shapeId="0" xr:uid="{2EB6669B-7569-4DBF-88A5-04D93B7B1E2E}">
      <text>
        <r>
          <rPr>
            <sz val="11"/>
            <color indexed="81"/>
            <rFont val="Arial"/>
            <family val="2"/>
          </rPr>
          <t xml:space="preserve">Les </t>
        </r>
        <r>
          <rPr>
            <b/>
            <sz val="11"/>
            <color indexed="81"/>
            <rFont val="Arial"/>
            <family val="2"/>
          </rPr>
          <t xml:space="preserve">mesures standard pour les bâtiments </t>
        </r>
        <r>
          <rPr>
            <sz val="11"/>
            <color indexed="81"/>
            <rFont val="Arial"/>
            <family val="2"/>
          </rPr>
          <t xml:space="preserve">correspondent aux standards de construction définis et adoptés par la commune (voir mesure « </t>
        </r>
        <r>
          <rPr>
            <b/>
            <sz val="11"/>
            <color indexed="81"/>
            <rFont val="Arial"/>
            <family val="2"/>
          </rPr>
          <t>2.1.1 Exemplaire des bâtiments et infrastructures publics</t>
        </r>
        <r>
          <rPr>
            <sz val="11"/>
            <color indexed="81"/>
            <rFont val="Arial"/>
            <family val="2"/>
          </rPr>
          <t xml:space="preserve"> » du Pacte Climat), qui peuvent être intégrés dans cette colonne.
L’objectif de cette colonne est de mettre directement à disposition ces mesures standard adoptées dans cet outil de travail afin de rappeler leur contenu et de faciliter leur mise en œuvre tout au long de la phase de planification et de construction.
Si les standards actuels des bâtiments sont formulés davantage comme des lignes directrices générales plutôt que comme des mesures concrètes, ils peuvent et doivent être précisés en début de phase de planification pour le projet de construction spécifique, en s’appuyant sur les mesures exemplaires (colonne D). Ils doivent également être quantifiés (colonne F), dans la mesure du possible.
Si la commune ne dispose pas encore de standards de construction à ce jour, cette colonne peut être masquée ou ignorée. Toutefois, la commune peut utiliser cet outil « BauCheck » pour réfléchir à l’élaboration de ses propres standards de construction et les intégrer dans le cadre des mesures correspondantes du Pacte Climat.</t>
        </r>
      </text>
    </comment>
    <comment ref="G14" authorId="0" shapeId="0" xr:uid="{27F3903D-E0DB-49CF-BDD2-48455E4CB4DF}">
      <text>
        <r>
          <rPr>
            <sz val="11"/>
            <color indexed="81"/>
            <rFont val="Arial"/>
            <family val="2"/>
          </rPr>
          <t xml:space="preserve">Les </t>
        </r>
        <r>
          <rPr>
            <b/>
            <sz val="11"/>
            <color indexed="81"/>
            <rFont val="Arial"/>
            <family val="2"/>
          </rPr>
          <t xml:space="preserve">mesures spécifiques au projet </t>
        </r>
        <r>
          <rPr>
            <sz val="11"/>
            <color indexed="81"/>
            <rFont val="Arial"/>
            <family val="2"/>
          </rPr>
          <t>sont des mesures qui doivent être évaluées et définies en fonction de chaque projet.
Les facteurs pouvant varier selon le projet incluent, par exemple, les utilisateurs et, par conséquent, leurs besoins, ainsi que les conditions locales ou contextuelles (par exemple, la nature du terrain, les infrastructures existantes, le cadre financier).
Les mesures spécifiques au projet peuvent également correspondre à des axes thématiques ou des priorités (voir colonne C) définis pour le projet de construction en question (par exemple, l’axe « santé » pour la construction d’une nouvelle école).</t>
        </r>
        <r>
          <rPr>
            <sz val="10"/>
            <color indexed="81"/>
            <rFont val="Arial"/>
            <family val="2"/>
          </rPr>
          <t xml:space="preserve">
</t>
        </r>
      </text>
    </comment>
    <comment ref="C15" authorId="0" shapeId="0" xr:uid="{BC731460-48A1-4D00-993F-BC9479AB08CB}">
      <text>
        <r>
          <rPr>
            <sz val="11"/>
            <color indexed="81"/>
            <rFont val="Arial"/>
            <family val="2"/>
          </rPr>
          <t xml:space="preserve">Au début de la phase de planification, définissez vos axes </t>
        </r>
        <r>
          <rPr>
            <b/>
            <sz val="11"/>
            <color indexed="81"/>
            <rFont val="Arial"/>
            <family val="2"/>
          </rPr>
          <t>thématiques et priorités pour le projet</t>
        </r>
        <r>
          <rPr>
            <sz val="11"/>
            <color indexed="81"/>
            <rFont val="Arial"/>
            <family val="2"/>
          </rPr>
          <t xml:space="preserve"> de construction, puis sélectionnez les objectifs pertinents dans cette colonne en les marquant d’un « X ». La priorisation des thèmes dépend de plusieurs facteurs, notamment les objectifs du projet, les conditions du site, les exigences des parties prenantes et les ressources disponibles.
</t>
        </r>
        <r>
          <rPr>
            <u/>
            <sz val="11"/>
            <color indexed="81"/>
            <rFont val="Arial"/>
            <family val="2"/>
          </rPr>
          <t xml:space="preserve">
Application :</t>
        </r>
        <r>
          <rPr>
            <sz val="11"/>
            <color indexed="81"/>
            <rFont val="Arial"/>
            <family val="2"/>
          </rPr>
          <t xml:space="preserve"> Lors du choix d’une priorité, il convient de viser une mise en œuvre maximale des mesures correspondantes et de les reporter dans les colonnes E à H (contenu + quantité).
</t>
        </r>
        <r>
          <rPr>
            <u/>
            <sz val="11"/>
            <color indexed="81"/>
            <rFont val="Arial"/>
            <family val="2"/>
          </rPr>
          <t>Conseil :</t>
        </r>
        <r>
          <rPr>
            <sz val="11"/>
            <color indexed="81"/>
            <rFont val="Arial"/>
            <family val="2"/>
          </rPr>
          <t xml:space="preserve"> Il est recommandé de sélectionner un nombre restreint de priorités pertinentes, réalistes et adaptées aux objectifs spécifiques du projet. Cela permet de les élaborer en détail avec soin pendant la phase de planification et de garantir leur mise en œuvre ultérieure.
</t>
        </r>
        <r>
          <rPr>
            <u/>
            <sz val="11"/>
            <color indexed="81"/>
            <rFont val="Arial"/>
            <family val="2"/>
          </rPr>
          <t xml:space="preserve">
Exemples de priorisation :</t>
        </r>
        <r>
          <rPr>
            <sz val="11"/>
            <color indexed="81"/>
            <rFont val="Arial"/>
            <family val="2"/>
          </rPr>
          <t xml:space="preserve">
1) École : </t>
        </r>
        <r>
          <rPr>
            <b/>
            <sz val="11"/>
            <color indexed="81"/>
            <rFont val="Arial"/>
            <family val="2"/>
          </rPr>
          <t>Priorité = Santé</t>
        </r>
        <r>
          <rPr>
            <sz val="11"/>
            <color indexed="81"/>
            <rFont val="Arial"/>
            <family val="2"/>
          </rPr>
          <t xml:space="preserve"> (sélection, par exemple, de 1.3.5 Utilisation de matériaux sains et 3.1.1 Haute qualité de l’air intérieur)
1.3.5 Utilisation de matériaux sains → mise en œuvre de l’ensemble des 9 mesures
3.1.1 Haute qualité de l’air intérieur → mise en œuvre de l’ensemble des 7 mesures
2) Bâtiment à usage mixte : </t>
        </r>
        <r>
          <rPr>
            <b/>
            <sz val="11"/>
            <color indexed="81"/>
            <rFont val="Arial"/>
            <family val="2"/>
          </rPr>
          <t>Priorité = Flexibilité du bâtiment</t>
        </r>
        <r>
          <rPr>
            <sz val="11"/>
            <color indexed="81"/>
            <rFont val="Arial"/>
            <family val="2"/>
          </rPr>
          <t xml:space="preserve"> (sélection, par exemple, de 2.2.1 Flexibilité et réversibilité des bâtiments et 2.4.1 Utilisation efficace et intensive des espaces)
</t>
        </r>
      </text>
    </comment>
    <comment ref="D15" authorId="0" shapeId="0" xr:uid="{A5AA20D8-1823-4C53-9596-5B77D85C48B5}">
      <text>
        <r>
          <rPr>
            <sz val="11"/>
            <color indexed="81"/>
            <rFont val="Arial"/>
            <family val="2"/>
          </rPr>
          <t>Les mesures listées sous chaque objectif servent uniquement d’aide à la mise en œuvre afin de concrétiser l’objectif sélectionné. Cette liste constitue donc des exemples et n’est en aucun cas exhaustive.
Selon le projet (par exemple, en concertation avec la commune, un conseiller en climat (pacte climat) ou un conseiller spécialisé du Pacte Climat, ou encore le bureau de planification), il convient d’évaluer quelles mesures sont pertinentes et réalisables pour le projet, en tenant compte des aspects techniques et financiers.
Les utilisateurs du BauCheck peuvent compléter ou adapter la liste actuelle des mesures exemplaires en fonction de leurs propres besoins.</t>
        </r>
      </text>
    </comment>
    <comment ref="I15" authorId="0" shapeId="0" xr:uid="{3405A7AE-F82F-40EB-93BD-E5FFFDD88D5E}">
      <text>
        <r>
          <rPr>
            <sz val="11"/>
            <color indexed="81"/>
            <rFont val="Arial"/>
            <family val="2"/>
          </rPr>
          <t xml:space="preserve">Le total est automatiquement calculé comme la somme des mesures standard (colonne E) et des mesures spécifiques au projet (colonne G).
Grâce à la </t>
        </r>
        <r>
          <rPr>
            <b/>
            <sz val="11"/>
            <color indexed="81"/>
            <rFont val="Arial"/>
            <family val="2"/>
          </rPr>
          <t>fonction de filtrage</t>
        </r>
        <r>
          <rPr>
            <sz val="11"/>
            <color indexed="81"/>
            <rFont val="Arial"/>
            <family val="2"/>
          </rPr>
          <t>, vous pouvez afficher uniquement les objectifs et mesures qui seront réellement mis en œuvre dans le projet de construction. Pour cela, il suffit d’exclure toutes les lignes dont le total est égal à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N13" authorId="0" shapeId="0" xr:uid="{EE129ECD-25A3-4E31-87BB-08BFE9B1C9B5}">
      <text>
        <r>
          <rPr>
            <sz val="11"/>
            <color indexed="81"/>
            <rFont val="Arial"/>
            <family val="2"/>
          </rPr>
          <t xml:space="preserve">Date de l'adoption politique
</t>
        </r>
      </text>
    </comment>
    <comment ref="D14" authorId="0" shapeId="0" xr:uid="{EF4C7B72-597A-4D03-B29C-3B22E02B618E}">
      <text>
        <r>
          <rPr>
            <sz val="11"/>
            <color indexed="81"/>
            <rFont val="Arial"/>
            <family val="2"/>
          </rPr>
          <t>Aperçu des priorités sélectionnées dans la colonne C, feuille « Programmation »</t>
        </r>
      </text>
    </comment>
    <comment ref="G14" authorId="0" shapeId="0" xr:uid="{D6B494EF-55AF-42E0-9785-DA24E769DBFF}">
      <text>
        <r>
          <rPr>
            <sz val="11"/>
            <color indexed="81"/>
            <rFont val="Arial"/>
            <family val="2"/>
          </rPr>
          <t>Aperçu des colonnes F et H de la feuille « Programmation »
Les mesures à mettre en œuvre (mesures standard et mesures spécifiques au projet) sont toujours calculées en fonction des objectifs définis. C'est pourquoi la part totale est toujours de 100 %.</t>
        </r>
      </text>
    </comment>
    <comment ref="G15" authorId="0" shapeId="0" xr:uid="{51B001EA-C7FF-479B-AA11-F2EDAA6B204E}">
      <text>
        <r>
          <rPr>
            <sz val="11"/>
            <color indexed="81"/>
            <rFont val="Arial"/>
            <family val="2"/>
          </rPr>
          <t>mesures standard pour les bâtiments + mesures spécifiques au projet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E14" authorId="0" shapeId="0" xr:uid="{209622CB-771B-4A62-A819-B9A8C9C4C5DB}">
      <text>
        <r>
          <rPr>
            <sz val="11"/>
            <color indexed="81"/>
            <rFont val="Arial"/>
            <family val="2"/>
          </rPr>
          <t xml:space="preserve">Les </t>
        </r>
        <r>
          <rPr>
            <b/>
            <sz val="11"/>
            <color indexed="81"/>
            <rFont val="Arial"/>
            <family val="2"/>
          </rPr>
          <t xml:space="preserve">mesures standard pour les bâtiments </t>
        </r>
        <r>
          <rPr>
            <sz val="11"/>
            <color indexed="81"/>
            <rFont val="Arial"/>
            <family val="2"/>
          </rPr>
          <t xml:space="preserve">correspondent aux standards de construction définis et adoptés par la commune (voir mesure « </t>
        </r>
        <r>
          <rPr>
            <b/>
            <sz val="11"/>
            <color indexed="81"/>
            <rFont val="Arial"/>
            <family val="2"/>
          </rPr>
          <t>2.1.1 Exemplaire des bâtiments et infrastructures publics</t>
        </r>
        <r>
          <rPr>
            <sz val="11"/>
            <color indexed="81"/>
            <rFont val="Arial"/>
            <family val="2"/>
          </rPr>
          <t xml:space="preserve"> » du Pacte Climat), qui peuvent être intégrés dans cette colonne.
L’objectif de cette colonne est de mettre directement à disposition ces mesures standard adoptées dans cet outil de travail afin de rappeler leur contenu et de faciliter leur mise en œuvre tout au long de la phase de planification et de construction.
Si les standards actuels des bâtiments sont formulés davantage comme des lignes directrices générales plutôt que comme des mesures concrètes, ils peuvent et doivent être précisés en début de phase de planification pour le projet de construction spécifique, en s’appuyant sur les mesures exemplaires (colonne D). Ils doivent également être quantifiés (colonne F), dans la mesure du possible.
Si la commune ne dispose pas encore de standards de construction à ce jour, cette colonne peut être masquée ou ignorée. Toutefois, la commune peut utiliser cet outil « BauCheck » pour réfléchir à l’élaboration de ses propres standards de construction et les intégrer dans le cadre des mesures correspondantes du Pacte Climat.</t>
        </r>
      </text>
    </comment>
    <comment ref="G14" authorId="0" shapeId="0" xr:uid="{965AEF9C-220B-4E6C-AC9F-A2D310059C8B}">
      <text>
        <r>
          <rPr>
            <sz val="11"/>
            <color indexed="81"/>
            <rFont val="Arial"/>
            <family val="2"/>
          </rPr>
          <t xml:space="preserve">Les </t>
        </r>
        <r>
          <rPr>
            <b/>
            <sz val="11"/>
            <color indexed="81"/>
            <rFont val="Arial"/>
            <family val="2"/>
          </rPr>
          <t xml:space="preserve">mesures spécifiques au projet </t>
        </r>
        <r>
          <rPr>
            <sz val="11"/>
            <color indexed="81"/>
            <rFont val="Arial"/>
            <family val="2"/>
          </rPr>
          <t>sont des mesures qui doivent être évaluées et définies en fonction de chaque projet.
Les facteurs pouvant varier selon le projet incluent, par exemple, les utilisateurs et, par conséquent, leurs besoins, ainsi que les conditions locales ou contextuelles (par exemple, la nature du terrain, les infrastructures existantes, le cadre financier).
Les mesures spécifiques au projet peuvent également correspondre à des axes thématiques ou des priorités (voir colonne C) définis pour le projet de construction en question (par exemple, l’axe « santé » pour la construction d’une nouvelle école).</t>
        </r>
        <r>
          <rPr>
            <sz val="10"/>
            <color indexed="81"/>
            <rFont val="Arial"/>
            <family val="2"/>
          </rPr>
          <t xml:space="preserve">
</t>
        </r>
      </text>
    </comment>
    <comment ref="C15" authorId="0" shapeId="0" xr:uid="{F9E3A414-D06D-4A59-B0D4-36028925C430}">
      <text>
        <r>
          <rPr>
            <sz val="11"/>
            <color indexed="81"/>
            <rFont val="Arial"/>
            <family val="2"/>
          </rPr>
          <t xml:space="preserve">Au début de la phase de planification, définissez vos axes </t>
        </r>
        <r>
          <rPr>
            <b/>
            <sz val="11"/>
            <color indexed="81"/>
            <rFont val="Arial"/>
            <family val="2"/>
          </rPr>
          <t>thématiques et priorités pour le projet</t>
        </r>
        <r>
          <rPr>
            <sz val="11"/>
            <color indexed="81"/>
            <rFont val="Arial"/>
            <family val="2"/>
          </rPr>
          <t xml:space="preserve"> de construction, puis sélectionnez les objectifs pertinents dans cette colonne en les marquant d’un « X ». La priorisation des thèmes dépend de plusieurs facteurs, notamment les objectifs du projet, les conditions du site, les exigences des parties prenantes et les ressources disponibles.
</t>
        </r>
        <r>
          <rPr>
            <u/>
            <sz val="11"/>
            <color indexed="81"/>
            <rFont val="Arial"/>
            <family val="2"/>
          </rPr>
          <t xml:space="preserve">
Application :</t>
        </r>
        <r>
          <rPr>
            <sz val="11"/>
            <color indexed="81"/>
            <rFont val="Arial"/>
            <family val="2"/>
          </rPr>
          <t xml:space="preserve"> Lors du choix d’une priorité, il convient de viser une mise en œuvre maximale des mesures correspondantes et de les reporter dans les colonnes E à H (contenu + quantité).
</t>
        </r>
        <r>
          <rPr>
            <u/>
            <sz val="11"/>
            <color indexed="81"/>
            <rFont val="Arial"/>
            <family val="2"/>
          </rPr>
          <t>Conseil :</t>
        </r>
        <r>
          <rPr>
            <sz val="11"/>
            <color indexed="81"/>
            <rFont val="Arial"/>
            <family val="2"/>
          </rPr>
          <t xml:space="preserve"> Il est recommandé de sélectionner un nombre restreint de priorités pertinentes, réalistes et adaptées aux objectifs spécifiques du projet. Cela permet de les élaborer en détail avec soin pendant la phase de planification et de garantir leur mise en œuvre ultérieure.
</t>
        </r>
        <r>
          <rPr>
            <u/>
            <sz val="11"/>
            <color indexed="81"/>
            <rFont val="Arial"/>
            <family val="2"/>
          </rPr>
          <t xml:space="preserve">
Exemples de priorisation :</t>
        </r>
        <r>
          <rPr>
            <sz val="11"/>
            <color indexed="81"/>
            <rFont val="Arial"/>
            <family val="2"/>
          </rPr>
          <t xml:space="preserve">
1) École : </t>
        </r>
        <r>
          <rPr>
            <b/>
            <sz val="11"/>
            <color indexed="81"/>
            <rFont val="Arial"/>
            <family val="2"/>
          </rPr>
          <t>Priorité = Santé</t>
        </r>
        <r>
          <rPr>
            <sz val="11"/>
            <color indexed="81"/>
            <rFont val="Arial"/>
            <family val="2"/>
          </rPr>
          <t xml:space="preserve"> (sélection, par exemple, de 1.3.5 Utilisation de matériaux sains et 3.1.1 Haute qualité de l’air intérieur)
1.3.5 Utilisation de matériaux sains → mise en œuvre de l’ensemble des 9 mesures
3.1.1 Haute qualité de l’air intérieur → mise en œuvre de l’ensemble des 7 mesures
2) Bâtiment à usage mixte : </t>
        </r>
        <r>
          <rPr>
            <b/>
            <sz val="11"/>
            <color indexed="81"/>
            <rFont val="Arial"/>
            <family val="2"/>
          </rPr>
          <t>Priorité = Flexibilité du bâtiment</t>
        </r>
        <r>
          <rPr>
            <sz val="11"/>
            <color indexed="81"/>
            <rFont val="Arial"/>
            <family val="2"/>
          </rPr>
          <t xml:space="preserve"> (sélection, par exemple, de 2.2.1 Flexibilité et réversibilité des bâtiments et 2.4.1 Utilisation efficace et intensive des espaces)
</t>
        </r>
      </text>
    </comment>
    <comment ref="D15" authorId="0" shapeId="0" xr:uid="{C5CF5812-182E-4E28-A677-B69906FB90E7}">
      <text>
        <r>
          <rPr>
            <sz val="11"/>
            <color indexed="81"/>
            <rFont val="Arial"/>
            <family val="2"/>
          </rPr>
          <t>Les mesures listées sous chaque objectif servent uniquement d’aide à la mise en œuvre afin de concrétiser l’objectif sélectionné. Cette liste constitue donc des exemples et n’est en aucun cas exhaustive.
Selon le projet (par exemple, en concertation avec la commune, un conseiller en climat du Pacte Climat ou un conseiller spécialisé, ou encore le bureau de planification), il convient d’évaluer quelles mesures sont pertinentes et réalisables pour le projet, en tenant compte des aspects techniques et financiers.
Les utilisateurs du BauCheck peuvent compléter ou adapter la liste actuelle des mesures exemplaires en fonction de leurs propres besoins.</t>
        </r>
      </text>
    </comment>
  </commentList>
</comments>
</file>

<file path=xl/sharedStrings.xml><?xml version="1.0" encoding="utf-8"?>
<sst xmlns="http://schemas.openxmlformats.org/spreadsheetml/2006/main" count="793" uniqueCount="325">
  <si>
    <t>XXXX - XXXX</t>
  </si>
  <si>
    <t>Phase</t>
  </si>
  <si>
    <t>Thema: Sanierung und Renovierung
Thema und Bauelemente: Zirkuläres Bauen</t>
  </si>
  <si>
    <t>Thema: Nachhaltige Baumaterialien</t>
  </si>
  <si>
    <t>Thema: Ressource Wasser</t>
  </si>
  <si>
    <t>Thema: Ressource Wasser
Baulemente: weitere Funktionen</t>
  </si>
  <si>
    <t>Thema: Ressource Wasser/ Aufenthaltsqualität außen 
Baulemente: weitere Funktionen</t>
  </si>
  <si>
    <t xml:space="preserve">Thema: Umweltimpakt, kreislauffähiges Bauen, nachhaltige Projketvorbereitung </t>
  </si>
  <si>
    <t xml:space="preserve">Thema: kreislauffähiges Bauen, nachhaltige Projektvorbereitung </t>
  </si>
  <si>
    <t>Thema: Nachhaltige Projektvorbereitung</t>
  </si>
  <si>
    <t>Thema: Renovierung und Sanierung
Bauelemente: Klimaangepasstes Bauen</t>
  </si>
  <si>
    <t>Thema: Visueller Komfort</t>
  </si>
  <si>
    <t xml:space="preserve">Thema: Nachhaltige Gebäudetechnik,  Lowtech, Smarthome </t>
  </si>
  <si>
    <t>Thema: Aufenhaltskomfort (inkl. Design for all)</t>
  </si>
  <si>
    <t xml:space="preserve">Thema: Aufenthaltskomfort außen </t>
  </si>
  <si>
    <t>/</t>
  </si>
  <si>
    <t xml:space="preserve">Thema: Biodiversität </t>
  </si>
  <si>
    <t xml:space="preserve">Thema: Biodiversität, Aufenthaltskomfort außen </t>
  </si>
  <si>
    <t xml:space="preserve">Thema: Visueller Komfort </t>
  </si>
  <si>
    <t>Thema: Ressource Boden, Ressource Wasser, Aufenthaltsqualität außen</t>
  </si>
  <si>
    <t xml:space="preserve">Thema: Nachhaltige Baustelle </t>
  </si>
  <si>
    <t>XX/XX/XXXX</t>
  </si>
  <si>
    <t xml:space="preserve">Thema: Sanierung und Renovierung
Beispielprojekt: 
- Lycée Michel Lucius, Stadt Luxemburg
</t>
  </si>
  <si>
    <t>Baulemente: weitere Funktionen
Ressource: Boden, Aufenthaltsqualität außen 
Beispielprojekt: 
- "op Heidert", Gemeinde Wiltz</t>
  </si>
  <si>
    <t>Leitfaden zum Umgang mit Regenwasser in Siedlungsgebieten, AGE</t>
  </si>
  <si>
    <t>Thema: Sanierung und Renovierung
Bauelemente: Zirkuläres Bauen
Beispielprojekt: 
- Lycée Michel Lucius, Stadt Luxemburg</t>
  </si>
  <si>
    <t>Stratégie pour une économie circulaire Luxembourg (2021), MECO &amp; MECB</t>
  </si>
  <si>
    <t>Thema: Sanierung und Renovierung
Thema: nachhaltige Baumaterialien
Bauelemente: Bauökologie
Beispielprojekt:
- Gesundes Haus Strohballenhaus</t>
  </si>
  <si>
    <t>Thema: Gesunde Baumaterialien
Bauelement: Baubiologie
Beispielprojekt:
- Campus "Geenzepark", Gemeinde Wiltz
- Gesundes passives Einfamilienhaus, Burmeringen
- Gesundes Haus Strohballenhaus
- Sitz Schroeder &amp; Associés, Kockelscheuer</t>
  </si>
  <si>
    <t>Thema: Kreislaufähiges Bauen Bauelemente: Zirkuläres Bauen 
Ressourcen: Leitfaden "Einfach Bauen" 
Beispielprojekte:
- Petite Maison, Esch-Belval</t>
  </si>
  <si>
    <t>Guide pour l’elaboration de l’inventaire des matériaux de construction lors de la deconstruction d’un bâtiment (2018), AEV
Guide de la déconstruction (2022), AEV</t>
  </si>
  <si>
    <t>Thema: Kreislaufähiges Bauen
Bauelemente: Zirkuläres Bauen
Beispielprojekte:
- Petite Maison, Esch-Belval</t>
  </si>
  <si>
    <t>Feuille de Route Construction Bas
Carbone Luxembourg (2023), MECO &amp; MECB
Deutsche Zertifizierung „Holz von hier“
Luxemburgisches „Holz vun hei“</t>
  </si>
  <si>
    <t>Stratégie pour une économie circulaire Luxembourg (2021), MECO &amp; MECB
Leitfaden zum Umgang mit Regenwasser in Siedlungsgebieten, AGE</t>
  </si>
  <si>
    <t>Thema: Nachhaltige Projektvorbereitung
Bauelemente: weitere Funktionen
Ressourcen: einfach bauen</t>
  </si>
  <si>
    <t>Thema: Aufenthaltsqualität außen Baulemente: weitere Funktionen
Beispielprojekt: 
- "Op Heidert", Gemeinde Wiltz</t>
  </si>
  <si>
    <t xml:space="preserve">Thema: nachhaltige Projektvorbereitung, zirkuläres Bauen 
Bauelemente: Lebensdauer
Beispielprojekt:
- Campus "Geenzepark", Gemeinde Wiltz </t>
  </si>
  <si>
    <t xml:space="preserve">Stratégie pour une économie circulaire Luxembourg (2021), MECO &amp; MECB
B-Circular Plattform, Klima-Agence 
Green Public Procurement, EU Commission
nabe.av
</t>
  </si>
  <si>
    <t>Stratégie pour une économie circulaire Luxembourg (2021), MECO &amp; MECB
SuperDrëcksKescht</t>
  </si>
  <si>
    <t>Thema: nachhaltige Gebäudetechnik
Bauelemente: Lebensdauer/ Instandsetzung und Reinigung</t>
  </si>
  <si>
    <t>Thema: Umweltimpakt 
Beispielprojekt: 
- Lycée Michel Lucius, Stadt Luxemburg</t>
  </si>
  <si>
    <t>Thema: kreislauffähiges Bauen, nachhaltige Projektvorbereitung 
Beispielprojekte: 
- Lycée Michel Lucius, Stadt Luxemburg
- Petite Maison, Esch-Belval</t>
  </si>
  <si>
    <t>Thema: Nachhaltige Projektvorbereitung, nachhaltige Baustelle</t>
  </si>
  <si>
    <t>noba.lu</t>
  </si>
  <si>
    <t>Thema: Innenraumluftqualität
Bauelemente: Baubiologie 
Beispielprojekt:
- Gesundes passives Einfamilienhaus, Burmeringen
- Sitz Schroeder &amp; Associés, Kockelscheuer</t>
  </si>
  <si>
    <t>Thema: Akustischer Komfort, Raumakustik, Schallschutz. 
Beispielprojekt:
- Sitz Schroeder &amp; Associés, Kockelscheuer</t>
  </si>
  <si>
    <t>Thema: Elektrobiologie
Beispielprojekt:
- Gesundes passives Einfamilienhaus, Burmeringen</t>
  </si>
  <si>
    <t>Loi du 7 janvier 2022 portant sur l’accessibilité à tous des lieux ouverts au public, des voies publiques et des bâtiments d’habitation collectifs</t>
  </si>
  <si>
    <t>Modu 2.0: Stratégie pour une mobilité durable, MMTP
PNM 2035 (Nationaler Mobilitätsplan)
Nationale Parkraumstrategie (P05), MMTP
https://gouvernement.lu/dam-assets/documents/actualites/2023/05-mai/25-bausch-strategie-stationnement/fiches-de-travail-1-10.pdf</t>
  </si>
  <si>
    <t>Modu 2.0: Stratégie pour une mobilité durable, MMTP
PNM 2035 (Nationaler Mobilitätsplan)
Règlement grand-ducal du 9 juin 2021 concernant la performance énergétique des bâtiments
Nationale Parkraumstrategie (P10), MMTP
https://gouvernement.lu/dam-assets/documents/actualites/2023/05-mai/25-bausch-strategie-stationnement/fiches-de-travail-1-10.pdf</t>
  </si>
  <si>
    <t>Modu 2.0: Stratégie pour une mobilité durable, MMTP
PNM 2035 (Nationaler Mobilitätsplan)
Nationale Parkraumstrategie, MMTP
https://gouvernement.lu/dam-assets/documents/actualites/2023/05-mai/25-bausch-strategie-stationnement/fiches-de-travail-1-10.pdf</t>
  </si>
  <si>
    <t>Heck vun hei, MECB
https://environnement.public.lu/fr/natur/biodiversite/infrastructures_vertes/heck-vun-hei.html</t>
  </si>
  <si>
    <t>Liste der für Luxemburg relevanten invasiven gebietsfremden Gefäßpflanzen: https://neobiota.lu/neophytes/
Modell-Checkliste für naturfreundliche Gemeindegebäude, Naturpakt
Liste nicht-einheimischer Baumarten für extreme Standorte im Siedlungsraum, Naturpakt
Anlage von naturnahen Grünflächen im Siedlungsbereich: Ein Praxisratgeber für Gemeinden und Interessierte, SICONA
Heck vun hei, MECB
https://environnement.public.lu/fr/natur/biodiversite/infrastructures_vertes/heck-vun-hei.html</t>
  </si>
  <si>
    <t>Leitfaden zum Umgang mit Regenwasser in Siedlungsgebieten, AGE
Stratégie nationale Urban Farming: urbanfarming.lu
Naturnahe Anlage und Pflege von Parkplätzen, ANF
Nature et construction, ANF
Modell-Checkliste für naturfreundliche Gemeindegebäude, Naturpakt
Anlage von naturnahen Grünflächen im Siedlungsbereich: Ein Praxisratgeber für Gemeinden und Interessierte, SICONA
ounipestiziden.lu</t>
  </si>
  <si>
    <t>Modell-Checkliste für naturfreundliche Gemeindegebäude, Naturpakt
Vogelfreundliches Bauen, natur&amp;ëmwelt
NABU, „So machen Sie Glasscheiben vogelsicher“: www.nabu.de/tiere-und-pflanzen/voegel/helfen/01079.html
Vielfalt für Bienen, natur&amp;ëmwelt
https://www.naturemwelt.lu/wp-content/uploads/2020/03/INFO_Nature2_Vielfalt-fu%CC%88r-Bienen.pdf
Hausbewohnende Fledermäuse in Luxemburg, ANF</t>
  </si>
  <si>
    <t>Stratégie pour une économie circulaire Luxembourg (2021), MECO &amp; MECB
Article 26 (3) de la loi modifiée du 21 mars 2012 relative aux déchets</t>
  </si>
  <si>
    <t>Stratégie pour une économie circulaire Luxembourg (2021), MECO &amp; MECB
Article 26 (2) de la loi modifiée du 21 mars 2012 relative aux déchets
SuperDrëcksKescht (Label für Baustellen, LECO-Box)</t>
  </si>
  <si>
    <t>Leitfaden „Gutes Licht“ im Außenraum
 für das Großherzogtum Luxemburg, MECB
Pollution lumineuse : préserver l'environnement pour la biodiversité, ANF
Brochüre mit Checkliste für Funktional-Beleuchtung (nightlightandmore.lu), Naturpark Our
Modell-Checkliste für naturfreundliche Gemeindegebäude, Naturpakt</t>
  </si>
  <si>
    <t>Stratégie pour une économie circulaire Luxembourg (2021), MECO &amp; MECB
Materialleitfaden: Die umweltverträgliche und gesunde Materialauswahl für den Bau ihres Hauses (2022), Gemeinde Wiltz
FFB, https://www.ffbatiment.fr/techniques-batiment/performance-environnementale-batiments/materiaux-biosources/dossier/pourquoi-utiliser-des-materiaux-biosources-dans-les-batiments
https://www.naturbaustoff.lu/</t>
  </si>
  <si>
    <t>Thema: Kreislauffähiges Bauen 
Baulemente: Lebensdauer</t>
  </si>
  <si>
    <t xml:space="preserve">Thema: kreislauffähiges Bauen </t>
  </si>
  <si>
    <t xml:space="preserve">Thema: nachhaltiges Projektvorbereitung
</t>
  </si>
  <si>
    <t xml:space="preserve">Stratégie pour une économie circulaire Luxembourg (2021), MECO &amp; MECB
Plattform zur Wiederverwendung von Materialien: reuse.lu 
Ressourcenzentren, Initiativen der Solidarwirtschaft (z.B. für Inneneinrichtung)
https://www.cstb.fr/fr/actualites/detail/engager-le-reemploi-29-familles-propices-2022-07/
</t>
  </si>
  <si>
    <t>Feuille de Route Construction Bas
Carbone Luxembourg (2023), MECO &amp; MECB</t>
  </si>
  <si>
    <t>Guide pour l’elaboration de l’inventaire des matériaux de construction lors de la deconstruction d’un bâtiment (2018), AEV
Stratégie pour une économie circulaire Luxembourg (2021), MECO &amp; MECB
Guide de la déconstruction (2022), AEV
Article 26 (3) de la loi modifiée du 21 mars 2012 relative aux déchets
Product Circularity Data Sheet (PCDS)
Registre informatique des matériaux de construction utilisés (en cours)</t>
  </si>
  <si>
    <r>
      <t>Thema: Biodiversität</t>
    </r>
    <r>
      <rPr>
        <b/>
        <sz val="10"/>
        <color rgb="FF1C2D4B"/>
        <rFont val="Arial"/>
        <family val="2"/>
      </rPr>
      <t xml:space="preserve">
</t>
    </r>
    <r>
      <rPr>
        <sz val="10"/>
        <color rgb="FF1C2D4B"/>
        <rFont val="Arial"/>
        <family val="2"/>
      </rPr>
      <t>Bauelemente: weitere Funktionalitäten  
Beispielprojekt: 
- "Op Heidert", Gemeinde Wiltz</t>
    </r>
  </si>
  <si>
    <t>Stratégie pour une économie circulaire Luxembourg (2021), MECO &amp; MECB
Feuille de Route Construction Bas
Carbone Luxembourg (2023), MECO &amp; MECB
Environmental Product Declarations 
LIST - Construction Consolisation Centre: https://www.list.lu/en/informatics/project/success/</t>
  </si>
  <si>
    <t xml:space="preserve">De nohaltegen an zirkuläre BauCheck </t>
  </si>
  <si>
    <t>Stratégie pour une économie circulaire Luxembourg (2021), MECO &amp; MECB
Article 26 (3) de la loi modifiée du 21 mars 2012 relative aux déchets
Plattform zur Wiederverwendung von Materialien: reuse.lu 
Un guide pour l'identification du
potentiel de réemploi des produits
de construction, Interreg: https://vb.nweurope.eu/media/10130/fr-fcrbe_wpt2_d12_un_guide_pour_lidentification_du_potentiel_de_r%C3%A9emploi_des_produits_de_construction.pdf</t>
  </si>
  <si>
    <t xml:space="preserve">Guide pour l’elaboration de l’inventaire des matériaux de construction lors de la deconstruction d’un bâtiment (2018), AEV
Stratégie pour une économie circulaire Luxembourg (2021), MECO &amp; MECB
Article 26 (3) de la loi modifiée du 21 mars 2012 relative aux déchets
Guide de la déconstruction (2022), AEV
Projet de CTG: Déconstruction et démolition, CRTI-B
Registre informatique des matériaux de construction utilisés (en cours)
Checkliste zum reversiblen Design von Gebäuden : https://www.guidebatimentdurable.brussels/check-list-conception-reversible
</t>
  </si>
  <si>
    <t>Guide pour l’elaboration de l’inventaire des matériaux de construction lors de la deconstruction d’un bâtiment (2018), AEV
Stratégie pour une économie circulaire Luxembourg (2021), MECO &amp; MECB
Materialleitfaden: Die umweltverträgliche und gesunde Materialauswahl für den Bau ihres Hauses (2022), Gemeinde Wiltz
Guide de la déconstruction (2022), AEV
Checkliste zum reversiblen Design von Gebäuden:https://www.guidebatimentdurable.brussels/check-list-conception-reversible</t>
  </si>
  <si>
    <t>Stratégie pour une économie circulaire Luxembourg (2021), MECO &amp; MECB
Guide de la construction durable (2010), CRTI-B
Materialleitfaden: Die umweltverträgliche und gesunde Materialauswahl für den Bau ihres Hauses (2022), Gemeinde Wiltz
Healthy Home Experts H2E: h2e.lu
DGNB ENV 1.2
Emicode
Emissionsklassen Frankreich
https://www.naturbaustoff.lu/
Informationsseite zu gesunden Materialien und Zertifizierungen im Bauwesen: https://www.ecohabitation.com/guides/2819/les-materiaux-sains-et-les-certifications/</t>
  </si>
  <si>
    <t>Stratégie pour une économie circulaire Luxembourg (2021), MECO &amp; MECB
Besser planen, weniger baggern - Wege zur Vermeidung und Wiederverwertung von Erdaushub bei Bauarbeiten, AEV
Geobloc: https://geobloc.lu/</t>
  </si>
  <si>
    <t xml:space="preserve">1.3.1 Städtebaurechtliche Instrumente 
2.1.1 Vorbildwirkung öffentlicher Gebäude und Infrastruktur 
5.2.5 Klimapakt Check </t>
  </si>
  <si>
    <t>TOTAL</t>
  </si>
  <si>
    <t xml:space="preserve">TOTAL </t>
  </si>
  <si>
    <t>TOTAL (n) =</t>
  </si>
  <si>
    <t>Long-term renovation strategy for Luxembourg (LTRS)
RGD du 9 juin 2021 concernant la performance énergétique des bâtiments
Feuille de Route Construction Bas
Carbone Luxembourg (2023), MECO &amp; MECB
oekotopten.lu</t>
  </si>
  <si>
    <t>Programmation</t>
  </si>
  <si>
    <t>Phase 1. Programmation</t>
  </si>
  <si>
    <t>Chapitre</t>
  </si>
  <si>
    <t>Sujet</t>
  </si>
  <si>
    <t>Priorité</t>
  </si>
  <si>
    <t>Objectif et mesures possibles</t>
  </si>
  <si>
    <t>Mesures standards pour les bâtiments</t>
  </si>
  <si>
    <t>Mesures spécifiques au projet</t>
  </si>
  <si>
    <t>Standards à respecter</t>
  </si>
  <si>
    <t>Nombre</t>
  </si>
  <si>
    <t>Mesures à mettre en œuvre</t>
  </si>
  <si>
    <r>
      <rPr>
        <b/>
        <sz val="11"/>
        <color rgb="FF1C2D4B"/>
        <rFont val="Arial"/>
        <family val="2"/>
      </rPr>
      <t>1.5.2 Production et utilisation des énergies renouvelables</t>
    </r>
    <r>
      <rPr>
        <sz val="11"/>
        <color rgb="FF1C2D4B"/>
        <rFont val="Arial"/>
        <family val="2"/>
      </rPr>
      <t xml:space="preserve">
- Installer et utiliser des panneaux photovoltaïques (par exemple sur des toits plats et des façades) pour la production d'électricité
- Utiliser la géothermie en installant une pompe à chaleur pour le chauffage et le refroidissement (par exemple, pompe à chaleur air-eau, pompe à chaleur géothermique)
- Intégrer l'infrastructure énergétique dans le quartier ou les environs immédiats (par exemple, connexion au réseau de chaleur existant)
- Viser l'utilisation de 100 % d'électricité verte (par exemple, par la production propre et/ou l'achat d'électricité verte)
- Réaliser une analyse pour vérifier si des systèmes de stockage d'énergie (par exemple, des batteries) sont pertinents pour le projet (par exemple, pour les bâtiments utilisés le soir/la nuit) et les intégrer si nécessaire dans la planification ultérieure</t>
    </r>
  </si>
  <si>
    <r>
      <t xml:space="preserve">2.1.2 Réduction des coûts du cycle de vie tout au long du cycle de vie (CE)
</t>
    </r>
    <r>
      <rPr>
        <sz val="11"/>
        <color rgb="FF1C2D4B"/>
        <rFont val="Arial"/>
        <family val="2"/>
      </rPr>
      <t>- Les coûts du cycle de vie (LCC), également appelés coût total de possession (TCO), sont calculés et les résultats sont intégrés dans la planification</t>
    </r>
  </si>
  <si>
    <r>
      <rPr>
        <b/>
        <sz val="11"/>
        <color rgb="FF1C2D4B"/>
        <rFont val="Arial"/>
        <family val="2"/>
      </rPr>
      <t>3.2.2 Points de recharge pour la mobilité électrique (LQ)</t>
    </r>
    <r>
      <rPr>
        <sz val="11"/>
        <color rgb="FF1C2D4B"/>
        <rFont val="Arial"/>
        <family val="2"/>
      </rPr>
      <t xml:space="preserve">
- Prévoir des stations de recharge pour vélos électriques
- Prévoir des stations de recharge pour voitures électriques
- Prévoir un système de gestion intelligente des bornes de recharge si plus de 4 places de stationnement sont disponibles
- Analyser et utiliser l'infrastructure publique de recharge existante à proximité du bâtiment</t>
    </r>
  </si>
  <si>
    <t xml:space="preserve">Objectifs prioritaires pour le projet </t>
  </si>
  <si>
    <t>Standards à respecter :</t>
  </si>
  <si>
    <t>Mesures à mettre en œuvre :</t>
  </si>
  <si>
    <t>1.1 Parc immobilier</t>
  </si>
  <si>
    <t>1.2 Sol</t>
  </si>
  <si>
    <t>1.3 Matériel</t>
  </si>
  <si>
    <t>1.4 Eau</t>
  </si>
  <si>
    <t>1.5 Énergie</t>
  </si>
  <si>
    <t>1. Utilisation respectueuse des ressources</t>
  </si>
  <si>
    <t>2. Valeur au cours du cycle de vie</t>
  </si>
  <si>
    <t xml:space="preserve">2.1 Impact sur le cycle de vie </t>
  </si>
  <si>
    <t>2.3 Prolongation de la durée de vie</t>
  </si>
  <si>
    <t xml:space="preserve">2.4 Utilisation efficace et intensive </t>
  </si>
  <si>
    <t>2.6 Gestion des ressources sur le chantier</t>
  </si>
  <si>
    <t xml:space="preserve">3. Environnement sain et productif </t>
  </si>
  <si>
    <t>3.1 Qualité d'utilisation</t>
  </si>
  <si>
    <t xml:space="preserve">3.2 Accessibilité et mobilité </t>
  </si>
  <si>
    <t>3.3 Biodiversité</t>
  </si>
  <si>
    <r>
      <rPr>
        <b/>
        <sz val="11"/>
        <color rgb="FF1C2D4B"/>
        <rFont val="Arial"/>
        <family val="2"/>
      </rPr>
      <t>1.3.3 Utilisation de matériaux recyclés et/ou de matériaux à fort taux de recyclage (CE)</t>
    </r>
    <r>
      <rPr>
        <sz val="11"/>
        <color rgb="FF1C2D4B"/>
        <rFont val="Arial"/>
        <family val="2"/>
      </rPr>
      <t xml:space="preserve">
- Pour les fondations (par exemple, béton)
- Pour la structure (par exemple, bois, acier, béton)
- Pour l'isolation (par exemple, cellulose, feutre isolant)
- Pour l'aménagement intérieur (par exemple, revêtements de sol)
- Pour l'équipement intérieur (par exemple, meubles)
</t>
    </r>
    <r>
      <rPr>
        <i/>
        <sz val="11"/>
        <color rgb="FF1C2D4B"/>
        <rFont val="Arial"/>
        <family val="2"/>
      </rPr>
      <t>Remarque : Cela peut être en conflit avec 1.3.5 Utilisation de matériaux sains</t>
    </r>
  </si>
  <si>
    <r>
      <rPr>
        <b/>
        <sz val="11"/>
        <color rgb="FF1C2D4B"/>
        <rFont val="Arial"/>
        <family val="2"/>
      </rPr>
      <t>1.3.8 Localité ou régionalité</t>
    </r>
    <r>
      <rPr>
        <sz val="11"/>
        <color rgb="FF1C2D4B"/>
        <rFont val="Arial"/>
        <family val="2"/>
      </rPr>
      <t xml:space="preserve">
- Réaliser un inventaire initial pour vérifier la disponibilité des matériaux, produits et producteurs dans la région
- Privilégier les producteurs de la région qui, dans le choix des matériaux, se concentrent également sur une origine locale ou régionale
- Privilégier les labels de qualité ou de durabilité (par exemple, bois provenant de circuits courts)</t>
    </r>
  </si>
  <si>
    <r>
      <rPr>
        <b/>
        <sz val="11"/>
        <color rgb="FF1C2D4B"/>
        <rFont val="Arial"/>
        <family val="2"/>
      </rPr>
      <t>1.3.7 Assurer un haut niveau de recyclabilité (CE)</t>
    </r>
    <r>
      <rPr>
        <sz val="11"/>
        <color rgb="FF1C2D4B"/>
        <rFont val="Arial"/>
        <family val="2"/>
      </rPr>
      <t xml:space="preserve">
- Éviter la diversité des matériaux, les mélanges de matériaux et/ou les stratification de matériaux
- Éviter les substances nocives et à risque qui pourraient nuire à la recyclabilité ultérieure
- Assurer la séparabilité des matériaux (par ex. matériaux de base &gt; matériaux composites) 
- Assurer un marquage et documentation des matériaux (par exemple, étiquetage des pièces en plastique, Déclarations - Environnementales de Produit, passeports des matériaux)
- Remplacer la mousse de construction par d'autres matériaux (par exemple, liège projeté, profilés ronds en polyéthylène)
</t>
    </r>
    <r>
      <rPr>
        <i/>
        <sz val="11"/>
        <color rgb="FF1C2D4B"/>
        <rFont val="Arial"/>
        <family val="2"/>
      </rPr>
      <t>Lien avec 2.5.1 Documentation et conservation des informations sur les matériaux tout au long du cycle de vie</t>
    </r>
  </si>
  <si>
    <r>
      <rPr>
        <b/>
        <sz val="11"/>
        <color rgb="FF1C2D4B"/>
        <rFont val="Arial"/>
        <family val="2"/>
      </rPr>
      <t>1.4.2 Utilisation de l'eau de pluie (CE)</t>
    </r>
    <r>
      <rPr>
        <sz val="11"/>
        <color rgb="FF1C2D4B"/>
        <rFont val="Arial"/>
        <family val="2"/>
      </rPr>
      <t xml:space="preserve">
- Prévoir une citerne pour collecter l'eau de pluie (pour les nouvelles constructions)
- Conduire l'eau de pluie depuis la toiture vers une installation de récupération des eaux de pluie
- Utiliser l'eau de pluie pour l'arrosage du jardin, les chasses d'eau, les machines à laver domestiques et/ou le nettoyage intérieur et extérieur
- Prévoir des surfaces d'infiltration des eaux de pluie à l'extérieur (par exemple, possibilité d'infiltration directe, conduire les eaux de pluie non infiltrables vers un bassin de rétention ou les diriger directement vers les cours d'eau)
- Retention des eaux de pluie par une rétention en cascade pour ralentir la vitesse et le volume lors de fortes pluies, à travers des bassins de rétention tampon, ou par un concept de gestion des eaux pluviales ouvert (par exemple, création de biotopes, aires de jeux)
- Raccorder les eaux de pluie à un système séparatif (eaux pluviales vs eaux usées)
</t>
    </r>
    <r>
      <rPr>
        <i/>
        <sz val="11"/>
        <color rgb="FF1C2D4B"/>
        <rFont val="Arial"/>
        <family val="2"/>
      </rPr>
      <t>Lien avec 1.2.3 Minimisation de l’imperméabilisation des surfaces non bâties</t>
    </r>
  </si>
  <si>
    <r>
      <rPr>
        <b/>
        <sz val="11"/>
        <color rgb="FF1C2D4B"/>
        <rFont val="Arial"/>
        <family val="2"/>
      </rPr>
      <t>1.4.3 Utilisation des eaux grises (CE)</t>
    </r>
    <r>
      <rPr>
        <sz val="11"/>
        <color rgb="FF1C2D4B"/>
        <rFont val="Arial"/>
        <family val="2"/>
      </rPr>
      <t xml:space="preserve">
- Collecte des eaux grises provenant des douches et/ou des lavabos
- Traitement des eaux grises par des systèmes de filtration ou par épuration biologique (lorsque cela est possible), ainsi qu'un traitement UV pour la désinfection
- Utilisation des eaux grises pour l'arrosage du jardin, pour la chasse d'eau des toilettes, et/ou pour le nettoyage intérieur et extérieur</t>
    </r>
  </si>
  <si>
    <r>
      <rPr>
        <b/>
        <sz val="11"/>
        <color rgb="FF1C2D4B"/>
        <rFont val="Arial"/>
        <family val="2"/>
      </rPr>
      <t>1.5.1 Efficacité énergétique</t>
    </r>
    <r>
      <rPr>
        <sz val="11"/>
        <color rgb="FF1C2D4B"/>
        <rFont val="Arial"/>
        <family val="2"/>
      </rPr>
      <t xml:space="preserve">
- Le bâtiment respecte au minimum la réglementation nationale en matière de performance énergétique, avec une classe d'efficacité énergétique AAA - Nearly Zero Energy Building (exigence pour les standards de construction : supérieure à l'exigence nationale)
- Réduire le besoin en énergie primaire grâce à une architecture adaptée (par exemple, orientation et compacité favorables du bâtiment, proportion de surface vitrée, chauffage et refroidissement passifs, ventilation naturelle)
- Réduire le besoin en énergie primaire grâce à une technologie de bâtiment réduite (par exemple, optimisation et réduction de l'utilisation des technologies de bâtiment par une construction simple et des concepts « low-tech », éviter la climatisation grâce à l'utilisation du « free-cooling »)
- Éclairage économe en énergie à l'intérieur et à l'extérieur (par exemple, LED avec possibilité de gradation, si utile, avec détecteurs de mouvement, contrôle automatique pour éviter le fonctionnement en plein jour ou lorsqu'il n'est pas nécessaire)
- Prévoir et mettre en œuvre un suivi intelligent de la consommation (par exemple, via un concept de suivi, des compteurs d'énergie, des systèmes de mesure attribuant la consommation à l'utilisateur final, des sous-compteurs pour les zones à forte ou variable demande)
- Acquérir des équipements et appareils efficaces sur le plan énergétique (par exemple, appareils de bureau, machines ménagères)
- Privilégier les services plutôt que les produits (par exemple, « product-as-a-service » pour l'éclairage)</t>
    </r>
  </si>
  <si>
    <r>
      <rPr>
        <b/>
        <sz val="11"/>
        <color rgb="FF1C2D4B"/>
        <rFont val="Arial"/>
        <family val="2"/>
      </rPr>
      <t>2.2.1 Flexibilité et capacité de changement d'affectation des bâtiments (CE)</t>
    </r>
    <r>
      <rPr>
        <sz val="11"/>
        <color rgb="FF1C2D4B"/>
        <rFont val="Arial"/>
        <family val="2"/>
      </rPr>
      <t xml:space="preserve">
- Élaborer une description détaillée de la manière dont le bâtiment pourra être réaffecté ou transformé à l'avenir
- Prévoir une construction modulaire, en particulier pour les bâtiments devant être fréquemment adaptés, afin qu'ils puissent être agrandis, réduits ou restructurés sans nécessiter de travaux de transformation importants
- Concevoir le bâtiment sur le plan statique de manière à permettre l'ajout d'un étage supplémentaire pour l'agrandir
- Garantir une hauteur de plafond et une profondeur de bâtiment suffisantes pour permettre un changement d'affectation futur
- Vérifier et garantir un accès vertical adéquat (par exemple, le nombre d'entrées, les noyaux de circulation) pour permettre une future division d'étage
- Prévoir dans le plan des installations sanitaires ou des raccords pour un équipement ultérieur 
- Éviter les cloisons porteuses de séparation ou prévoir la possibilité de les installer dans chaque axe de façade sans intervenir sur le sol ou le plafond (= déplaçables / modifiables)
- Prévoir la possibilité d'adapter les équipements techniques du bâtiment (par exemple, via des systèmes de distribution, des raccords pour ventilation, refroidissement et/ou chauffage)
</t>
    </r>
    <r>
      <rPr>
        <i/>
        <sz val="11"/>
        <color rgb="FF1C2D4B"/>
        <rFont val="Arial"/>
        <family val="2"/>
      </rPr>
      <t>Lien avec 1.3.6 Assurer un haut niveau de réutilisation</t>
    </r>
  </si>
  <si>
    <r>
      <rPr>
        <b/>
        <sz val="11"/>
        <color rgb="FF1C2D4B"/>
        <rFont val="Arial"/>
        <family val="2"/>
      </rPr>
      <t>2.3.1 Durabilité des équipements (CE)</t>
    </r>
    <r>
      <rPr>
        <sz val="11"/>
        <color rgb="FF1C2D4B"/>
        <rFont val="Arial"/>
        <family val="2"/>
      </rPr>
      <t xml:space="preserve">
- Acquisition de meubles multifonctionnels et modulaires (par exemple, meubles extensibles/modifiables)
- Sélection de matériaux durables (voir 1.3. Matériaux)
- Prendre en compte la réparabilité des produits
- Privilégier les services plutôt que les produits, lorsque cela est possible et utile (par exemple, « product-as-a-service » )
- Demander une garantie prolongée pour les produits et éléments
- Demander des systèmes de reprise pour les produits et éléments inutilisés ou défectueux (par exemple, en fin de vie)</t>
    </r>
  </si>
  <si>
    <r>
      <t xml:space="preserve">2.3.2 Maintenance du bâtiment (CE)
</t>
    </r>
    <r>
      <rPr>
        <sz val="11"/>
        <color rgb="FF1C2D4B"/>
        <rFont val="Arial"/>
        <family val="2"/>
      </rPr>
      <t xml:space="preserve">- Disponibilité d'instructions de maintenance détaillées (par exemple, « dossier adapté à l'ouvrage » (DAO), « Dossier As-Built »)
- Formation des responsables du bâtiment (par exemple, par l'entreprise d'installation) et/ou conclusion de contrats de maintenance
- Accessibilité des installations techniques (par exemple, des portes surdimensionnées dans les locaux techniques, des plafonds suspendus)
- Travaux d'entretien du bâtiment facilement réalisables (par exemple, accès aux locaux et aux éléments, nettoyage des fenêtres et des façades)
- Prise en compte de la réparabilité, de la disponibilité des pièces de rechange, de la possibilité de remplacer des pièces individuels ainsi que de la durée de vie des installations techniques et des éléments du bâtiment (par exemple, possibilité de remplacer des dalles de moquette dans les bureaux, suspensions de plafond, pièces de façade facilement remplaçables dans des zones sensibles comme les parkings souterrains)
</t>
    </r>
    <r>
      <rPr>
        <i/>
        <sz val="11"/>
        <color rgb="FF1C2D4B"/>
        <rFont val="Arial"/>
        <family val="2"/>
      </rPr>
      <t>Lien avec 2.3.3 Planification d'une utilisation durable</t>
    </r>
  </si>
  <si>
    <r>
      <t xml:space="preserve">2.3.3 Planification d'une utilisation durable (CE)
</t>
    </r>
    <r>
      <rPr>
        <sz val="11"/>
        <color rgb="FF1C2D4B"/>
        <rFont val="Arial"/>
        <family val="2"/>
      </rPr>
      <t xml:space="preserve">- Dès la phase de planification, les différents aspects d'une utilisation durable sont pris en compte et planifiés (par exemple, la facilité de nettoyage, la gestion des ressources, le suivi de la consommation)
- Sensibilisation des utilisateurs et du personnel (par exemple, le personnel de nettoyage, les jardiniers) aux travaux compétents dans et/ou autour du bâtiment
- Disponibilité de manuels d'utilisation techniques pour une utilisation optimale par l'utilisateur final (par exemple, une description des installations techniques et de leur commande, de l'utilisation des surfaces, des travaux d'entretien et de maintenance, du nettoyage)
- Réglage de la technique du bâtiment par des spécialistes pendant au moins un an de fonctionnement régulier afin de garantir que les différents systèmes (par exemple, les systèmes de chauffage, de ventilation et de climatisation) sont parfaitement adaptés les uns aux autres et fonctionnent de manière efficace
- Travaux de nettoyage dans et/ou autour du bâtiment facilement réalisables grâce à une étude préalable des coûts et de la faisabilité (par exemple, plan de nettoyage, accessibilité, choix de matériaux faciles à entretenir, accès facile aux gaines et filtres, évitement de trop nombreux coudes et angles dans les tuyaux)
- Prévoir des espaces dédiés à la gestion des ressources (tri des déchets) pendant la phase d'utilisation (au moins pour 5 catégories principales : biodéchets, papier, Valorlux, verre, ordures résiduelles)
- Gestion des ressources dans les bâtiments selon les critères de « SuperDreckskëscht fir Betriber »
</t>
    </r>
    <r>
      <rPr>
        <i/>
        <sz val="11"/>
        <color rgb="FF1C2D4B"/>
        <rFont val="Arial"/>
        <family val="2"/>
      </rPr>
      <t>Lien avec 1.4.1 Utilisation efficace de l'eau
Lien avec 1.5.1 Efficacité énergétique
Lien avec 2.4.1 Utilisation efficace et intensive des espaces</t>
    </r>
  </si>
  <si>
    <r>
      <rPr>
        <b/>
        <sz val="11"/>
        <color rgb="FF1C2D4B"/>
        <rFont val="Arial"/>
        <family val="2"/>
      </rPr>
      <t>2.4.1 Utilisation efficace et intensive des espaces (CE)</t>
    </r>
    <r>
      <rPr>
        <sz val="11"/>
        <color rgb="FF1C2D4B"/>
        <rFont val="Arial"/>
        <family val="2"/>
      </rPr>
      <t xml:space="preserve">
- Assurer une planification et une utilisation des espaces centrées sur les besoins des utilisateurs (par exemple, par des enquêtes préalables ou la participation des futurs utilisateurs, si ceux-ci sont déjà connus)
- Efficacité de l'espace par une maximisation de la surface réellement utilisée (par exemple, éviter les couloirs trop larges, les cages d'escalier ou les zones d'entrée trop grandes), bien que cela puisse entrer en conflit avec le principe du « Design for all »
- Possibilités d'utilisation polyvalentes et flexibles pour adapter les espaces à différentes activités (par exemple, utilisation polyvalente ou zones multifonctionnelles pouvant être réaffectées temporairement)
- Mutualisation (= utilisation commune) des espaces et du matériel (par exemple, via l'économie du partage, possibilité de louer/partager des espaces)
- Acquisition de meubles multifonctionnels, modulaires et innovants (par exemple, avec espace de rangement intégré, éléments pliables)</t>
    </r>
  </si>
  <si>
    <r>
      <rPr>
        <b/>
        <sz val="11"/>
        <color rgb="FF1C2D4B"/>
        <rFont val="Arial"/>
        <family val="2"/>
      </rPr>
      <t>2.5.1 Documentation et conservation des informations sur les matériaux tout au long du cycle de vie (CE)</t>
    </r>
    <r>
      <rPr>
        <sz val="11"/>
        <color rgb="FF1C2D4B"/>
        <rFont val="Arial"/>
        <family val="2"/>
      </rPr>
      <t xml:space="preserve">
- Digitalisation de la nouvelle construction ainsi que de l'existant (par exemple, à l'aide du BIM), y compris la mise à jour de la documentation lors de réparations, rénovations ou travaux de transformation (Article 26 (3) de la loi modifiée du 21 mars 2012 relative aux déchets : obligatoire pour la construction de bâtiments d'une surface ≥ 3 500 m³ construits après le 01.01.2025)
- Création d'un inventaire des matériaux avant la démolition d'un bâtiment (Article 26 (3) de la loi modifiée du 21 mars 2012 relative aux déchets : obligatoire pour les bâtiments avec un volume construit supérieur à 1200 m³ et un volume de déchets supérieur ou égal à 100 m³)
- Utilisation d'un passeport de matériaux pour les éléments de construction respectifs (par exemple, PCDS)
Concept de « Mining Urbain »
</t>
    </r>
    <r>
      <rPr>
        <i/>
        <sz val="11"/>
        <color rgb="FF1C2D4B"/>
        <rFont val="Arial"/>
        <family val="2"/>
      </rPr>
      <t>Lien vers 2.5.2 Bonne déconstructibilité
Lien vers 2.5.3 Réutilisation</t>
    </r>
  </si>
  <si>
    <r>
      <rPr>
        <b/>
        <sz val="11"/>
        <color rgb="FF1C2D4B"/>
        <rFont val="Arial"/>
        <family val="2"/>
      </rPr>
      <t>2.5.3 Réutilisation (CE)</t>
    </r>
    <r>
      <rPr>
        <sz val="11"/>
        <color rgb="FF1C2D4B"/>
        <rFont val="Arial"/>
        <family val="2"/>
      </rPr>
      <t xml:space="preserve">
- Recherche de possibilités de réutilisation avant le début des travaux de démolition (par exemple, pour d'autres projets de construction, reuse.lu)
- Utilisation de centres de consolidation des matériaux de construction (Construction Consolidation Centres, CCC) pour promouvoir la réutilisation des matériaux de construction
- Création d'un inventaire de réutilisation ("inventaire de réemploi") avec des informations sur les propriétés des matériaux ainsi que sur leur réutilisation, recyclage et élimination
- Planification et réalisation d'un démantèlement soigneux en tenant compte des possibilités de réutilisation
- Lors de la démolition, les déchets sont triés de manière à favoriser une réutilisation ou un recyclage optimal (Article 26 (3) de la loi modifiée du 21 mars 2012 relative aux déchets)
</t>
    </r>
    <r>
      <rPr>
        <i/>
        <sz val="11"/>
        <color rgb="FF1C2D4B"/>
        <rFont val="Arial"/>
        <family val="2"/>
      </rPr>
      <t>Lien vers 1.3.6 Assurer un haut niveau de réutilisation
Lien vers 2.5.1 Documentation et conservation des informations sur les matériaux tout au long du cycle de vie</t>
    </r>
  </si>
  <si>
    <r>
      <rPr>
        <b/>
        <sz val="11"/>
        <color rgb="FF1C2D4B"/>
        <rFont val="Arial"/>
        <family val="2"/>
      </rPr>
      <t>2.6.1 Gestion écologique des ressources (CE)</t>
    </r>
    <r>
      <rPr>
        <sz val="11"/>
        <color rgb="FF1C2D4B"/>
        <rFont val="Arial"/>
        <family val="2"/>
      </rPr>
      <t xml:space="preserve">
- Les déchets de construction et de démolition sont triés et collectés ou triés séparément en fonction de leurs différentes fractions (Article 26 (2) de la loi modifiée du 21 mars 2012 relative aux déchets : obligatoire pour au moins le bois, les fractions minérales, le métal, le verre, le carton, le plastique, le plâtre et les déchets dangereux)
- Assurer une gestion durable des déchets conformément aux exigences du label « SuperDrëcksKescht fir Betriber – Chantier »</t>
    </r>
  </si>
  <si>
    <r>
      <rPr>
        <b/>
        <sz val="11"/>
        <color rgb="FF1C2D4B"/>
        <rFont val="Arial"/>
        <family val="2"/>
      </rPr>
      <t>2.6.2 Prévention et réduction des déchets (CE)</t>
    </r>
    <r>
      <rPr>
        <sz val="11"/>
        <color rgb="FF1C2D4B"/>
        <rFont val="Arial"/>
        <family val="2"/>
      </rPr>
      <t xml:space="preserve">
- Réduction des déchets d'emballage (par exemple, abandon des emballages jetables, utilisation de systèmes réutilisables)
- Abandon des systèmes de protection provioires contre les intempéries (par exemple, en plastique pour les fenêtres, façades, etc.) et utilisation de bâches réutilisables
- Économie de composants de construction grâce à des livraisons sur mesure ou des systèmes de reprise pour les matériaux non utilisés ou endommagés</t>
    </r>
  </si>
  <si>
    <r>
      <rPr>
        <b/>
        <sz val="11"/>
        <color rgb="FF1C2D4B"/>
        <rFont val="Arial"/>
        <family val="2"/>
      </rPr>
      <t>3.1.1 Qualité élevée de l'air intérieur</t>
    </r>
    <r>
      <rPr>
        <sz val="11"/>
        <color rgb="FF1C2D4B"/>
        <rFont val="Arial"/>
        <family val="2"/>
      </rPr>
      <t xml:space="preserve">
- Installation de systèmes de ventilation adaptés avec extraction continue des polluants
- Vérification des ponts thermiques/isolations dans la planification et la réalisation pour éviter les risques de moisissures (= erreurs de construction possibles)
- Réalisation d'un contrôle et d'une analyse de la qualité de l'air intérieur après l'achèvement du bâtiment par des experts accrédités ou des consultants en biologie du bâtiment
- Flush-out (= aération) des locaux avant la première occupation
- Réglage des systèmes de ventilation sur une période minimale d'un an en fonctionnement normal
- Réduction de la pollution par les particules fines à l'intérieur des locaux grâce à des appareils (par exemple, des photocopieurs à faibles émissions ou une salle d'impression séparée)
- Utilisation de plantes adaptées dans les espaces intérieurs (par exemple, pour réguler l'humidité ambiante et filtrer d'éventuels polluants de l'air)
</t>
    </r>
    <r>
      <rPr>
        <i/>
        <sz val="11"/>
        <color rgb="FF1C2D4B"/>
        <rFont val="Arial"/>
        <family val="2"/>
      </rPr>
      <t>Lien vers 1.3.5 Utilisation de matériaux sains</t>
    </r>
  </si>
  <si>
    <r>
      <rPr>
        <b/>
        <sz val="11"/>
        <color rgb="FF1C2D4B"/>
        <rFont val="Arial"/>
        <family val="2"/>
      </rPr>
      <t>3.1.2 Confort thermique</t>
    </r>
    <r>
      <rPr>
        <sz val="11"/>
        <color rgb="FF1C2D4B"/>
        <rFont val="Arial"/>
        <family val="2"/>
      </rPr>
      <t xml:space="preserve">
- Réalisation d'une simulation thermique pour les locaux critiques lors de la phase de planification, et adaptation en conséquence du bâtiment ou de la technologie du bâtiment (par exemple, température de l'air, prévention des courants d'air et humidité de l'air pendant les périodes de chauffage et de refroidissement).
- Les scénarios de changement climatique prévus sont pris en compte dans la simulation thermique
- Assurer le confort thermique en hiver (par ex. par la température, l'humidité ambiante, les courants d'air) 
- Assurer le confort thermique en été (par exemple, par la protection solaire, l'humidité de l'air ambiant, les courants d'air, le dimensionnement des parties vitrées)</t>
    </r>
  </si>
  <si>
    <r>
      <rPr>
        <b/>
        <sz val="11"/>
        <color rgb="FF1C2D4B"/>
        <rFont val="Arial"/>
        <family val="2"/>
      </rPr>
      <t>3.1.3 Confort acoustique et insonorisation</t>
    </r>
    <r>
      <rPr>
        <sz val="11"/>
        <color rgb="FF1C2D4B"/>
        <rFont val="Arial"/>
        <family val="2"/>
      </rPr>
      <t xml:space="preserve">
- Consultation précoce avec un acousticien qualifié lors de la phase de planification et, si nécessaire, élaboration d'un concept acoustique pour les locaux
- Planification et mise en œuvre d’une acoustique des espaces adaptée à leur usage spécifique (par exemple, exigences particulières concernant la compréhension de la parole ou la réduction du bruit)
- Assurer l’insonorisation des espaces intérieurs par rapport aux bruits extérieurs (par exemple, bruit de circulation, activités résidentielles, équipements techniques extérieurs)
- Assurer l’insonorisation des espaces intérieurs par rapport aux installations techniques du bâtiment (par exemple, systèmes de ventilation, canalisations d’eau potable et d’évacuation)
- Prendre en compte l'aménagement des locaux, y compris le choix des meubles et matériaux, pour favoriser l’absorption sonore (par exemple, en utilisant des matériaux doux, des rideaux et des tapis)</t>
    </r>
  </si>
  <si>
    <r>
      <rPr>
        <b/>
        <sz val="11"/>
        <color rgb="FF1C2D4B"/>
        <rFont val="Arial"/>
        <family val="2"/>
      </rPr>
      <t>3.1.4 Confort visuel</t>
    </r>
    <r>
      <rPr>
        <sz val="11"/>
        <color rgb="FF1C2D4B"/>
        <rFont val="Arial"/>
        <family val="2"/>
      </rPr>
      <t xml:space="preserve">
- Assurer une disponibilité maximale de la lumière naturelle pour l'ensemble du bâtiment et les locaux d'utilisation permanente (par ex. par l'orientation du bâtiment et des fenêtres)
- Assurer un contact visuel avec l'extérieur
- Prévoir des protections contre le soleil et l'éblouissement
- Assurer la qualité de l'éclairage artificiel (couleur, intensité, possibilité d’adaptation par les utilisateurs, option de réglage de l'intensité lumineuse, éviter le scintillement)</t>
    </r>
  </si>
  <si>
    <r>
      <rPr>
        <b/>
        <sz val="11"/>
        <color rgb="FF1C2D4B"/>
        <rFont val="Arial"/>
        <family val="2"/>
      </rPr>
      <t>3.1.5 Électrobiologie</t>
    </r>
    <r>
      <rPr>
        <sz val="11"/>
        <color rgb="FF1C2D4B"/>
        <rFont val="Arial"/>
        <family val="2"/>
      </rPr>
      <t xml:space="preserve">
- Minimiser le rayonnement haute et basse fréquence (par exemple, en utilisant des câbles torsadés, des interrupteurs de mise hors tension du réseau)
- Veiller à l'utilisation d'appareils électriques et de lampes à faible émission de radiation pendant la phase d’utilisation</t>
    </r>
  </si>
  <si>
    <r>
      <rPr>
        <b/>
        <sz val="11"/>
        <color rgb="FF1C2D4B"/>
        <rFont val="Arial"/>
        <family val="2"/>
      </rPr>
      <t>3.1.6 Influence de l'utilisateur sur le confort</t>
    </r>
    <r>
      <rPr>
        <sz val="11"/>
        <color rgb="FF1C2D4B"/>
        <rFont val="Arial"/>
        <family val="2"/>
      </rPr>
      <t xml:space="preserve">
- Sur l'éclairage
- Sur la température
- Sur la ventilation
- Sur la protection contre le soleil et l'éblouissement
Remarque : Cela peut être en conflit avec 1.5.1 Efficacité énergétique</t>
    </r>
  </si>
  <si>
    <r>
      <rPr>
        <b/>
        <sz val="11"/>
        <color rgb="FF1C2D4B"/>
        <rFont val="Arial"/>
        <family val="2"/>
      </rPr>
      <t>3.1.7 Accessibilité</t>
    </r>
    <r>
      <rPr>
        <sz val="11"/>
        <color rgb="FF1C2D4B"/>
        <rFont val="Arial"/>
        <family val="2"/>
      </rPr>
      <t xml:space="preserve">
- Respect de la réglementation nationale concernant l'accessibilité pour tous aux lieux publics
(</t>
    </r>
    <r>
      <rPr>
        <i/>
        <sz val="11"/>
        <color rgb="FF1C2D4B"/>
        <rFont val="Arial"/>
        <family val="2"/>
      </rPr>
      <t>Loi du 7 janvier 2022 relative à l'accessibilité de tous aux lieux ouverts au public, aux voies publiques et aux bâtiments d'habitation collectifs</t>
    </r>
    <r>
      <rPr>
        <sz val="11"/>
        <color rgb="FF1C2D4B"/>
        <rFont val="Arial"/>
        <family val="2"/>
      </rPr>
      <t>)
- Design for all : Les bâtiments doivent être conçus et construits de manière à pouvoir être utilisés sans restriction par toutes les personnes (par exemple, les personnes âgées, les personnes handicapées)
- Lors de l'achat de meubles, l'ergonomie doit également être prise en compte</t>
    </r>
  </si>
  <si>
    <r>
      <rPr>
        <b/>
        <sz val="11"/>
        <color rgb="FF1C2D4B"/>
        <rFont val="Arial"/>
        <family val="2"/>
      </rPr>
      <t>3.1.8 Microclimat (KA)</t>
    </r>
    <r>
      <rPr>
        <sz val="11"/>
        <color rgb="FF1C2D4B"/>
        <rFont val="Arial"/>
        <family val="2"/>
      </rPr>
      <t xml:space="preserve">
- Analyse des risques environnementaux (par exemple, inondations, glissements de terrain/sous-sols, tempêtes) pour le site concerné au début de la phase de planification, et intégration des résultats dans la planification ultérieure
- Assurer un confort de base tout au long de l'année (par exemple, par un ensoleillement suffisant, une protection contre les vents froids et la pluie en hiver, une protection contre le soleil et la surchauffe en été, la qualité de l'air)
- Création d'une protection contre le soleil et la chaleur à l'extérieur (par exemple, par des parcs, des arbres, des toitures végétalisées, des systèmes d'ombrage rigides ou adaptatifs)
- Corridors de vent frais pour améliorer la qualité de l'air et la régulation thermique
- Rafraîchissement naturel par des eaux ouvertes (eaux stagnantes et courantes)
- Utilisation de surfaces claires et réfléchissantes pour les toitures, façades, rues et parkings afin d'améliorer le bilan thermique</t>
    </r>
  </si>
  <si>
    <r>
      <rPr>
        <b/>
        <sz val="11"/>
        <color rgb="FF1C2D4B"/>
        <rFont val="Arial"/>
        <family val="2"/>
      </rPr>
      <t>3.2.3 Accessibilité aux transports (LQ)</t>
    </r>
    <r>
      <rPr>
        <sz val="11"/>
        <color rgb="FF1C2D4B"/>
        <rFont val="Arial"/>
        <family val="2"/>
      </rPr>
      <t xml:space="preserve">
- Bonne connexion aux transports publics et qualité de l’offre (par exemple, arrêts à l'abri des intempéries, gare, fréquence)
- Bonne connexion aux pistes cyclables existantes
- Bonne connexion aux chemins piétonniers existants
- Disponibilité suffisante et proximité immédiate d’offres de partage (par exemple, pour voitures et vélos)
- Accessibilité des chemins menant au bâtiment et aux arrêts de transports publics (lien avec 3.1.7 Accessibilité)</t>
    </r>
  </si>
  <si>
    <r>
      <rPr>
        <b/>
        <sz val="16"/>
        <color rgb="FF1C2D4B"/>
        <rFont val="Arial"/>
        <family val="2"/>
      </rPr>
      <t xml:space="preserve">
Description du projet</t>
    </r>
    <r>
      <rPr>
        <b/>
        <sz val="12"/>
        <color rgb="FF1C2D4B"/>
        <rFont val="Arial"/>
        <family val="2"/>
      </rPr>
      <t xml:space="preserve">
</t>
    </r>
    <r>
      <rPr>
        <sz val="12"/>
        <color rgb="FF1C2D4B"/>
        <rFont val="Arial"/>
        <family val="2"/>
      </rPr>
      <t xml:space="preserve">
La manière dont les bâtiments sont planifiés, construits et utilisés a un impact direct et indirect important sur notre environnement. Il est donc d’autant plus essentiel de procéder à une planification précoce et rigoureuse, intégrant dès le départ les principes de durabilité et de circularité.
Le présent BauCheck pour des bâtiments durables et circulaires a été développé dans le cadre du Pacte Climat. Il a pour objectif d’aider les communes à définir des objectifs de durabilité pour leurs projets de construction (neufs ou rénovations) et à en assurer le suivi tout au long des phases de planification et de réalisation.
Les thématiques abordées ainsi que le nombre d’objectifs peuvent être librement définis par chaque commune, en fonction de ses besoins, de son niveau d’ambition et des possibilités spécifiques au projet. Le BauCheck ne constitue pas un système d’évaluation, mais plutôt un outil interne à la commune, conçu pour faciliter la mise en œuvre, soutenir la prise de décision initiale, ainsi que le suivi et l’évaluation des projets communaux. 
</t>
    </r>
    <r>
      <rPr>
        <i/>
        <sz val="12"/>
        <color rgb="FF1C2D4B"/>
        <rFont val="Arial"/>
        <family val="2"/>
      </rPr>
      <t xml:space="preserve">
</t>
    </r>
    <r>
      <rPr>
        <sz val="12"/>
        <color rgb="FF1C2D4B"/>
        <rFont val="Arial"/>
        <family val="2"/>
      </rPr>
      <t xml:space="preserve">
Le BauCheck comprend au total 45 objectifs, couvrant une grande variété de thématiques liées au développement durable (voir schéma), en lien direct avec les mesures du Pacte Climat et du Pacte Nature. En ce qui concerne la construction circulaire, 25 objectifs sont spécifiquement dédiés à ce sujet. Ils sont signalés par la mention (CE) dans le document, et se retrouvent principalement dans les chapitres  « Utilisation responsable des ressources » et « Valeur au cours du cycle de vie ». Les aspects liés à la protection de la nature et à l’adaptation au changement climatique, relevant du Pacte Nature, sont signalés par la mention (NP). On les retrouve en majorité dans le chapitre « 3. Environnement sain et productif », notamment sous la thématique de la biodiversité. Concernant l’adaptation au changement climatique (KA), le BauCheck comporte 6 objectifs spécifiques, tandis que la qualité de l’air (LQ) est abordée à travers 3 objectifs.
</t>
    </r>
    <r>
      <rPr>
        <b/>
        <sz val="16"/>
        <color rgb="FF1C2D4B"/>
        <rFont val="Arial"/>
        <family val="2"/>
      </rPr>
      <t>Objectifs de l’outil</t>
    </r>
    <r>
      <rPr>
        <b/>
        <sz val="12"/>
        <color rgb="FF1C2D4B"/>
        <rFont val="Arial"/>
        <family val="2"/>
      </rPr>
      <t xml:space="preserve">
</t>
    </r>
    <r>
      <rPr>
        <sz val="12"/>
        <color rgb="FF1C2D4B"/>
        <rFont val="Arial"/>
        <family val="2"/>
      </rPr>
      <t xml:space="preserve">
1. Établir un langage commun dans le cadre du Pacte Climat pour les projets de construction et de rénovation
2. Sensibiliser les acteurs communaux à la thématique et les accompagner dans le développement de standards pour les bâtiments communaux et intercommunaux
3. Mettre en œuvre une approche systématique dans les projets de construction et de rénovation (de la décision initiale jusqu’à l’évaluation finale du projet)
4. Contribuer à l’harmonisation des initiatives existantes aux niveaux national et régional
</t>
    </r>
    <r>
      <rPr>
        <b/>
        <sz val="16"/>
        <color rgb="FF1C2D4B"/>
        <rFont val="Arial"/>
        <family val="2"/>
      </rPr>
      <t xml:space="preserve">
Utilisateurs de l’outil</t>
    </r>
    <r>
      <rPr>
        <b/>
        <sz val="12"/>
        <color rgb="FF1C2D4B"/>
        <rFont val="Arial"/>
        <family val="2"/>
      </rPr>
      <t xml:space="preserve">
</t>
    </r>
    <r>
      <rPr>
        <sz val="12"/>
        <color rgb="FF1C2D4B"/>
        <rFont val="Arial"/>
        <family val="2"/>
      </rPr>
      <t xml:space="preserve">Principalement les services communaux en charge des projets de construction et de rénovation (par exemple, service technique, service écologique, service urbanisme, etc.).
</t>
    </r>
    <r>
      <rPr>
        <b/>
        <sz val="16"/>
        <color rgb="FF1C2D4B"/>
        <rFont val="Arial"/>
        <family val="2"/>
      </rPr>
      <t>Développement de l’outil en collaboration avec</t>
    </r>
    <r>
      <rPr>
        <sz val="12"/>
        <color rgb="FF1C2D4B"/>
        <rFont val="Arial"/>
        <family val="2"/>
      </rPr>
      <t xml:space="preserve">
- Ministère de l’Économie
- Ministère de l’Environnement, du Climat et de la Biodiversité
- CRTI-B
- Communes et villes engagées dans le Pacte Climat : Wiltz, Esch-sur-Alzette, Sanem, Schuttrange, Differdange, Steinfort, Niederanven, Waldbillig, Luxembourg, Mertert, ainsi que la région Mullerthal 
</t>
    </r>
    <r>
      <rPr>
        <b/>
        <sz val="16"/>
        <color rgb="FF1C2D4B"/>
        <rFont val="Arial"/>
        <family val="2"/>
      </rPr>
      <t>Contact</t>
    </r>
    <r>
      <rPr>
        <b/>
        <sz val="12"/>
        <color rgb="FF1C2D4B"/>
        <rFont val="Arial"/>
        <family val="2"/>
      </rPr>
      <t xml:space="preserve">
</t>
    </r>
    <r>
      <rPr>
        <sz val="12"/>
        <color rgb="FF1C2D4B"/>
        <rFont val="Arial"/>
        <family val="2"/>
      </rPr>
      <t xml:space="preserve">
Klima-Agence G.I.E.
2, Circuit de la Foire Internationale
L-1347 Luxembourg
myriam.seiter@klima-agence.lu
</t>
    </r>
    <r>
      <rPr>
        <b/>
        <sz val="12"/>
        <color rgb="FF1C2D4B"/>
        <rFont val="Arial"/>
        <family val="2"/>
      </rPr>
      <t>Version 1.0.0 (2024)</t>
    </r>
  </si>
  <si>
    <t>Rapport de projet (final)</t>
  </si>
  <si>
    <t>Commune :</t>
  </si>
  <si>
    <t>Nom du projet :</t>
  </si>
  <si>
    <t xml:space="preserve">Lieu : </t>
  </si>
  <si>
    <t>Type de projet :</t>
  </si>
  <si>
    <t>Bâtiment :</t>
  </si>
  <si>
    <t>Budget :</t>
  </si>
  <si>
    <t>Année de construction :</t>
  </si>
  <si>
    <t>(Début et achèvement)</t>
  </si>
  <si>
    <t>Détails / Objectifs principaux :</t>
  </si>
  <si>
    <t>Photo du projet :</t>
  </si>
  <si>
    <t>Graphique(s) :</t>
  </si>
  <si>
    <t xml:space="preserve">Retours d’expérience / Recommandations d’action :
</t>
  </si>
  <si>
    <t>Description du projet</t>
  </si>
  <si>
    <t>Responsable de projet :</t>
  </si>
  <si>
    <t>Détails :</t>
  </si>
  <si>
    <t>Bureau(x) d’études :</t>
  </si>
  <si>
    <t>Surface :</t>
  </si>
  <si>
    <t>Statut du projet :</t>
  </si>
  <si>
    <r>
      <t xml:space="preserve">Année de construction : 
</t>
    </r>
    <r>
      <rPr>
        <sz val="11"/>
        <color theme="1"/>
        <rFont val="Arial"/>
        <family val="2"/>
      </rPr>
      <t xml:space="preserve">(Début et achèvement)
</t>
    </r>
  </si>
  <si>
    <t>par exemple, indicateur du Pacte Climat - surface énergétique (m²)</t>
  </si>
  <si>
    <t>Dernière modification le :</t>
  </si>
  <si>
    <t>en cours de planification / en cours de réalisation / mis en œuvre</t>
  </si>
  <si>
    <r>
      <rPr>
        <b/>
        <sz val="11"/>
        <color rgb="FF1C2D4B"/>
        <rFont val="Arial"/>
        <family val="2"/>
      </rPr>
      <t>3.3.4 Protection des espèces animales locales et création de nouveaux habitats (NP)</t>
    </r>
    <r>
      <rPr>
        <sz val="11"/>
        <color rgb="FF1C2D4B"/>
        <rFont val="Arial"/>
        <family val="2"/>
      </rPr>
      <t xml:space="preserve">
- Pendant les travaux de construction : protection des habitats existants (par exemple, zones protégées, arbres et autres éléments naturels), gestion des déchets respectueuse des animaux, réduction des nuisances sonores
- Protection des insectes et des pollinisateurs (par exemple, en installant des hôtels à insectes, des tas de sable, des nichoirs pour abeilles sauvages)
- Protection des oiseaux (par exemple, par la préservation et la plantation d'arbres, l'installation de nichoirs lors de l'installation de structures extérieures ou des avant-toits des nouveaux bâtiments, utilisation de vitres en verre adaptées aux oiseaux, sécurisation et préservation des nids, installation de planches à fientes)
- Protection des chauves-souris (par exemple, avec des boîtes à chauves-souris, aménagement spécifique avec des ouvertures adaptées, création d'espaces propices dans les combles)
- Protection d'autres espèces (par exemple, intégration de murs en pierres sèches pour les reptiles)
- Les mesures de protection doivent être proportionnelles à la taille du bâtiment
- Mise en œuvre de mesures de compensation, notamment pour les projets de rénovation où la protection des habitats existants sur le bâtiment ne peut pas être entièrement garantie</t>
    </r>
  </si>
  <si>
    <r>
      <rPr>
        <b/>
        <sz val="11"/>
        <color rgb="FF1C2D4B"/>
        <rFont val="Arial"/>
        <family val="2"/>
      </rPr>
      <t>3.3.1 Intégration dans le paysage naturel (NP, KA)</t>
    </r>
    <r>
      <rPr>
        <sz val="11"/>
        <color rgb="FF1C2D4B"/>
        <rFont val="Arial"/>
        <family val="2"/>
      </rPr>
      <t xml:space="preserve">
- Protection des structures écologiques existantes pendant la phase de construction (par exemple, protection des eaux et des sols, biotopes, zones humides)
- Intégration des arbres et des haies existants dans le projet de construction (par exemple, préservation des arbres fruitiers pour l'« agriculture urbaine », maintien des habitats naturels pour la protection des espèces animales locales)
- Prévoir la mise en réseau des espaces verts
</t>
    </r>
    <r>
      <rPr>
        <i/>
        <sz val="11"/>
        <color rgb="FF1C2D4B"/>
        <rFont val="Arial"/>
        <family val="2"/>
      </rPr>
      <t xml:space="preserve">Liens vers 3.3.3 Création d'espaces verts écologiques
Liens vers 3.3.4 Protection des espèces animales locales et création de nouveaux habitats
</t>
    </r>
    <r>
      <rPr>
        <sz val="11"/>
        <color rgb="FF1C2D4B"/>
        <rFont val="Arial"/>
        <family val="2"/>
      </rPr>
      <t xml:space="preserve">
</t>
    </r>
  </si>
  <si>
    <t>2.2 Flexibilité et possibilité de réutilisation</t>
  </si>
  <si>
    <t xml:space="preserve">2.5 Démontabilité et recyclabilité </t>
  </si>
  <si>
    <t xml:space="preserve">Chapitres et thèmes
</t>
  </si>
  <si>
    <t>Objectifs maximaux réalisables</t>
  </si>
  <si>
    <t>Somme</t>
  </si>
  <si>
    <t>Sélection des objectifs prioritaires</t>
  </si>
  <si>
    <t>Adoption politique des objectifs et des mesures par le collège des échevins</t>
  </si>
  <si>
    <t>Part  %</t>
  </si>
  <si>
    <t>Part %</t>
  </si>
  <si>
    <r>
      <t xml:space="preserve">TOTAL 
</t>
    </r>
    <r>
      <rPr>
        <sz val="8"/>
        <color theme="0"/>
        <rFont val="Arial"/>
        <family val="2"/>
      </rPr>
      <t>par rapport aux objectifs définis</t>
    </r>
  </si>
  <si>
    <r>
      <rPr>
        <b/>
        <sz val="12"/>
        <color theme="0"/>
        <rFont val="Arial"/>
        <family val="2"/>
      </rPr>
      <t xml:space="preserve">TOTAL 
</t>
    </r>
    <r>
      <rPr>
        <sz val="8"/>
        <color theme="0"/>
        <rFont val="Arial"/>
        <family val="2"/>
      </rPr>
      <t>par rapport aux objectifs maximaux réalisables du BauCheck (n=45)</t>
    </r>
  </si>
  <si>
    <t>Mesures standard pour les bâtiments</t>
  </si>
  <si>
    <t>Vue d'ensemble</t>
  </si>
  <si>
    <t>Répartition thématique des mesures sélectionnées</t>
  </si>
  <si>
    <t>Aperçu des mesures à mettre en œuvre</t>
  </si>
  <si>
    <t>Aperçu des mesures à mettre en œuvre à travers les différentes phases de construction</t>
  </si>
  <si>
    <t>2.4 Utilisation efficace et intensive</t>
  </si>
  <si>
    <t>Objectifs prioritaires pour le projet de construction :</t>
  </si>
  <si>
    <t>Mesures mises en œuvre :</t>
  </si>
  <si>
    <t>Suivi de projet</t>
  </si>
  <si>
    <t>Phase 2. Avant-projet sommaire (APS)</t>
  </si>
  <si>
    <t>Standards respectés :</t>
  </si>
  <si>
    <r>
      <t xml:space="preserve">Standards respectés
</t>
    </r>
    <r>
      <rPr>
        <sz val="12"/>
        <color rgb="FF1C2D4B"/>
        <rFont val="Arial"/>
        <family val="2"/>
      </rPr>
      <t>Justification de l'exception</t>
    </r>
  </si>
  <si>
    <r>
      <t xml:space="preserve">Mesures mises en œuvre
</t>
    </r>
    <r>
      <rPr>
        <sz val="12"/>
        <color rgb="FF1C2D4B"/>
        <rFont val="Arial"/>
        <family val="2"/>
      </rPr>
      <t>Justification de l'exception</t>
    </r>
  </si>
  <si>
    <t>Phase 5. Utilisation du bâtiment</t>
  </si>
  <si>
    <t>Phase 4. Livraison du bâtiment</t>
  </si>
  <si>
    <t>Phase 3. Avant-projet détaillé (APD)</t>
  </si>
  <si>
    <t xml:space="preserve">Évaluation du projet </t>
  </si>
  <si>
    <t>Chapitres et thèmes</t>
  </si>
  <si>
    <t>Objectifs réalisés</t>
  </si>
  <si>
    <t>Mesures mises en œuvre</t>
  </si>
  <si>
    <t xml:space="preserve">Remarque : Vérifier le cahier des charges avant l'appel d'offres pour s'assurer que tous les objectifs et contenus y ont été intégrés. </t>
  </si>
  <si>
    <t>Aperçu des mesures mises en œuvre au cours des différentes phases de construction</t>
  </si>
  <si>
    <t>Analyse détaillée des mesures mises en œuvre au cours des différentes phases de construction</t>
  </si>
  <si>
    <t>Répartition thématique des mesures sélectionnées au cours des différentes phases de construction</t>
  </si>
  <si>
    <t>Annexe</t>
  </si>
  <si>
    <r>
      <rPr>
        <b/>
        <sz val="11"/>
        <color theme="0"/>
        <rFont val="Arial"/>
        <family val="2"/>
      </rPr>
      <t>Remarque:</t>
    </r>
    <r>
      <rPr>
        <sz val="11"/>
        <color theme="0"/>
        <rFont val="Arial"/>
        <family val="2"/>
      </rPr>
      <t xml:space="preserve"> Vérifiez le cahier des charges avant l'appel d'offres afin de vous assurer que tous les objectifs et contenus ont effectivement été inclus</t>
    </r>
  </si>
  <si>
    <t>1.1.1 Conservation ou utilisation du bâti existant (CE)</t>
  </si>
  <si>
    <t>1.2.1 Éviter, réduire ou réutiliser les terres excavées (CE, KA)</t>
  </si>
  <si>
    <t>1.2.2 Efficacité foncière (CE)</t>
  </si>
  <si>
    <t>Description</t>
  </si>
  <si>
    <t>Pacte Climat et Pacte Nature</t>
  </si>
  <si>
    <t>Informations supplémentaires sur noba.lu</t>
  </si>
  <si>
    <t>1.2.3 Minimiser l'imperméabilisation des sols des surfaces non bâties (NP, KA)</t>
  </si>
  <si>
    <t>1.3.1 Utilisation réduite ou efficace des matériaux (CE)</t>
  </si>
  <si>
    <t>1.3.2 Réutilisation de matériaux, produits et éléments (CE)</t>
  </si>
  <si>
    <t>1.3.3 Utilisation de matériaux recyclés et/ou de matériaux à fort taux de recyclage (CE)</t>
  </si>
  <si>
    <t>1.3.4 Utilisation de matériaux renouvelables (CE)</t>
  </si>
  <si>
    <t>1.3.5 Utilisation de matériaux sains (CE)</t>
  </si>
  <si>
    <t>1.3.6 Assurer un haut niveau de réutilisation (CE)</t>
  </si>
  <si>
    <t>1.3.7 Assurer un haut niveau de recyclabilité (CE)</t>
  </si>
  <si>
    <t>1.3.8 Localité ou régionalité</t>
  </si>
  <si>
    <r>
      <rPr>
        <b/>
        <sz val="11"/>
        <color rgb="FF1C2D4B"/>
        <rFont val="Arial"/>
        <family val="2"/>
      </rPr>
      <t>1.3.4 Utilisation de matériaux renouvelables(CE)</t>
    </r>
    <r>
      <rPr>
        <sz val="11"/>
        <color rgb="FF1C2D4B"/>
        <rFont val="Arial"/>
        <family val="2"/>
      </rPr>
      <t xml:space="preserve">
- Pour la structure (par exemple, bois)
- Pour l'isolation (par exemple, chanvre, liège, paille, laine de mouton, fibres de cellulose, fibres de bois, miscanthus, lin)
- Pour l'aménagement intérieur (par exemple, parquet en bois, tapis en fibres naturelles, stratifié, revêtements en caoutchouc)
- Pour l'équipement intérieur (par exemple, bois et liège pour les meubles, chanvre pour les textiles, laine de mouton pour les tapis et les rembourrages)
- De préférence, une attention particulière est portée aux labels de qualité ou de durabilité (par exemple, FSC et PEFC pour le bois provenant de forêts gérées durablement)</t>
    </r>
  </si>
  <si>
    <r>
      <t xml:space="preserve">2.1.1 Réduction de l'impact environnemental/émissions de CO₂ tout au long du cycle de vie (CE)
</t>
    </r>
    <r>
      <rPr>
        <sz val="11"/>
        <color rgb="FF1C2D4B"/>
        <rFont val="Arial"/>
        <family val="2"/>
      </rPr>
      <t xml:space="preserve">- Une analyse du cycle de vie (ACV) ou un bilan carbone est réalisé, et les résultats sont intégrés dans la planification pour réduire au minimum les impacts environnementaux/émissions de CO₂ du bâtiment tout au long de son cycle de vie (extraction des ressources, transport, fabrication, démolition, etc.)
- Utilisation de matériaux à faible émission de CO₂ (par exemple, récupération des informations à partir des déclarations environnementales de produits)
- Réduction des émissions de CO₂ grâce à une logistique efficace, par exemple à travers des « Construction Consolidation Centres »
</t>
    </r>
    <r>
      <rPr>
        <i/>
        <sz val="11"/>
        <color rgb="FF1C2D4B"/>
        <rFont val="Arial"/>
        <family val="2"/>
      </rPr>
      <t>Lien avec 1.3.1 Réduction ou utilisation efficace des matériaux
Lien avec 1.3.2 Réutilisation des matériaux, produits et éléments
Lien avec 1.3.3 Utilisation de matériaux recyclés et/ou de matériaux à fort taux de recyclage
Lien avec 1.3.4 Utilisation de matériaux renouvelables 
Lien avec 1.3.8 Localité ou régionalité
Lien avec 1.5.1 Efficacité énergétique
Lien avec 1.5.2 Production et utilisation des énergies renouvelables
Lien avec 2.3.1 Durabilité des équipements</t>
    </r>
  </si>
  <si>
    <t>1.4.1 Utilisation efficace de l'eau (CE)</t>
  </si>
  <si>
    <t>1.4.2 Utilisation de l'eau de pluie (CE)</t>
  </si>
  <si>
    <t>1.4.3 Utilisation des eaux grises (CE)</t>
  </si>
  <si>
    <t>1.5.1 Efficacité énergétique</t>
  </si>
  <si>
    <t>1.5.2 Production et utilisation des énergies renouvelables</t>
  </si>
  <si>
    <t>2.1.2 Réduction des coûts du cycle de vie tout au long du cycle de vie (CE)</t>
  </si>
  <si>
    <t>2.2.1 Flexibilité et capacité de changement d'affectation des bâtiments (CE)</t>
  </si>
  <si>
    <t>2.3.1 Durabilité des équipements (CE)</t>
  </si>
  <si>
    <t>2.3.3 Planification d'une utilisation durable (CE)</t>
  </si>
  <si>
    <t>2.4.1 Utilisation efficace et intensive des espaces (CE)</t>
  </si>
  <si>
    <t>2.5.1 Documentation et conservation des informations sur les matériaux tout au long du cycle de vie (CE)</t>
  </si>
  <si>
    <t>2.5.2 Bonne déconstructibilité (CE)</t>
  </si>
  <si>
    <t>2.5.3 Réutilisation (CE)</t>
  </si>
  <si>
    <t>2.6.1 Gestion écologique des ressources (CE)</t>
  </si>
  <si>
    <t>2.6.2 Prévention et réduction des déchets (CE)</t>
  </si>
  <si>
    <t>3.1.1 Qualité élevée de l'air intérieur</t>
  </si>
  <si>
    <t>3.1.2 Confort thermique</t>
  </si>
  <si>
    <t>3.1.3 Confort acoustique et insonorisation</t>
  </si>
  <si>
    <t>3.1.4 Confort visuel</t>
  </si>
  <si>
    <t>3.1.5 Électrobiologie</t>
  </si>
  <si>
    <t>3.1.6 Influence de l'utilisateur sur le confort</t>
  </si>
  <si>
    <t>3.1.7 Accessibilité</t>
  </si>
  <si>
    <t>3.1.8 Microclimat (KA)</t>
  </si>
  <si>
    <t>3.2.1 Emplacements pour vélos (LQ)</t>
  </si>
  <si>
    <t>3.2.2 Points de recharge pour la mobilité électrique (LQ)</t>
  </si>
  <si>
    <t>3.2.3 Accessibilité aux transports (LQ)</t>
  </si>
  <si>
    <t>3.3.1 Intégration dans le paysage naturel (NP, KA)</t>
  </si>
  <si>
    <t>3.3.2 Sélection de plantes adaptées (NP, KA)</t>
  </si>
  <si>
    <t>3.3.3 Création d'espaces verts écologiques (NP, KA)</t>
  </si>
  <si>
    <t>3.3.4 Protection des espèces animales locales et création de nouveaux habitats (NP)</t>
  </si>
  <si>
    <t>3.3.5 Prévention de la pollution lumineuse (NP)</t>
  </si>
  <si>
    <t>L’objectif doit toujours être de limiter la pollution de l’environnement et de restreindre les mesures de construction à ce qui est absolument nécessaire. En conséquence, les développeurs devraient se poser les questions suivantes au début de chaque projet :
Un nouveau bâtiment est-il la réponse aux besoins, ou les bâtiments existants peuvent-ils :
- être convertis, réutilisés ou rénovés avec peu d'efforts ?
- si possible et raisonnable, être reconstruits ou agrandis ?
- Les composants peuvent-ils être réutilisés au maximum dans le nouveau projet ?</t>
  </si>
  <si>
    <t>Les excavations de terre devraient être évitées dans la mesure du possible ou réduites, afin de soulager la mise en décharge de terre et de minimiser l'impact environnemental lié au transport, à la génération de déchets ainsi qu'à la demande de nouvelles ressources. De plus, les excavations de terre contiennent souvent des matériaux qui peuvent idéalement être réutilisés directement sur le chantier : la terre végétale  (couche supérieure du sol) ainsi que le sol non contaminés,</t>
  </si>
  <si>
    <t>L'objectif devrait être de viser la minimisation de l'occupation du sol et d'utiliser la surface exploitée de manière aussi efficace que possible. Cette mesure vise à contrôler et réduire l'empreinte des constructions, notamment sur des habitats naturels. Cette approche peut contribuer à réduire les coûts, minimiser la consommation de ressources et diminuer les impacts environnementaux des projets de construction</t>
  </si>
  <si>
    <t>L'imperméabilisation des sols consiste à recouvrir de manière permanente les terres et les sols d'un matériau artificiel imperméable (par exemple, de l'asphalte ou du béton). En limitant l'imperméabilisation des sols, la fonctionnalité à long terme du système pédologique est assurée et les habitats naturels ainsi que la biodiversité sont protégés. De plus, en maintenant des surfaces de sols perméables, le risque d'inondation est réduit, car l'infiltration superficielle de l'eau n'est pas entravée</t>
  </si>
  <si>
    <t>Une économie de matériaux optimale et efficace constitue un facteur déterminant dans la construction, afin de minimiser les impacts environnementaux liés à la consommation de matériaux et à la production de déchets. L'objectif est d'atteindre cette économie sans compromettre la stabilité structurelle, la durabilité ou la durée de vie du bâtiment. Cela peut se traduire, par exemple, par l'utilisation de matériaux en quantité réduite (grâce à une planification soignée et en évitant les réserves statiques), la réutilisation de matériaux de démolition et de rénovation, ainsi que, le cas échéant, le recours à des matériaux comportant une proportion élevée de matériaux recyclés. Il peut également s'agir de l'application de méthodes ou de procédés de construction alternatifs (économie circulaire), qui conduisent, à long terme, à une réduction de la consommation de matériaux et de la quantité de déchets générés,</t>
  </si>
  <si>
    <t>La réutilisation consiste à maintenir les matériaux, produits et éléments de construction en usage aussi longtemps que possible. Les ressources issues de la démolition d'un bâtiment ancien peuvent, par exemple, être réutilisées lors de la construction d'un nouveau bâtiment, comme des poutres en bois, des planchers, des portes, des fenêtres, des meubles ou des lampes. L'objectif est de prolonger le cycle de vie de ces produits et éléments tout en réduisant le besoin en nouvelles ressources. Les bourses de matériaux de construction (nationales, régionales) ou les réseaux de réemploi peuvent éventuellement être utilisés pour trouver des matériaux, produits et éléments réutilisables.</t>
  </si>
  <si>
    <t>Les matériaux recyclés sont des matériaux qui, après leur utilisation initiale, sont collectés, traités et transformés pour une nouvelle utilisation, soit pour le même usage, soit pour d'autres applications : un déchet devient une nouvelle ressource. L'utilisation de matériaux recyclés ou de matériaux avec une proportion élevée de recyclé permet de réduire les déchets et de préserver les ressources naturelles. L'emploi de matériaux recyclés, notamment lorsqu'il s'agit de matériaux dont la production est un processus énergivore, peut également contribuer à la réduction des émissions de CO₂ du bâtiment (par exemple, l'acier recyclé).</t>
  </si>
  <si>
    <t>Les matériaux renouvelables sont des matériaux issus de ressources naturelles (biosourcés) qui peuvent se régénérer naturellement au fil du temps grâce à des processus naturels. Ils sont partiellement ou entièrement composés de ressources d'origine végétale (par exemple, la paille, le bois, le chanvre) ou animale (par exemple, la laine de mouton). Ces matériaux proviennent principalement de l'industrie forestière, de l'agriculture et du recyclage (par exemple, les textiles). Les matériaux renouvelables peuvent être utilisés tant pour l'isolation des bâtiments, que pour leur structure ou en tant qu'enduit, et présentent souvent un meilleur bilan carbone,</t>
  </si>
  <si>
    <t>Les matériaux sains sont des matériaux qui, lors de leur fabrication, utilisation et élimination, ont un impact minimal sur la santé humaine. En tant qu'êtres humains, nous passons la majorité de notre temps dans des bâtiments, cependant, de nombreux matériaux libèrent des substances nocives dans l'air intérieur pendant leur utilisation, ce qui peut, à long terme, entraîner des effets chroniques sur la santé des utilisateurs. L'objectif n'est pas seulement de minimiser les impacts négatifs, mais bien de concevoir des espaces intérieurs exempts de polluants, qui contribuent à la santé, au bien-être et à la productivité des utilisateurs</t>
  </si>
  <si>
    <t>Dans le cadre de la construction circulaire, il convient de garantir un niveau élevé de recyclabilité lors du démantèlement ultérieur des bâtiments et de leurs parties, en veillant dès la phase de conception, notamment lors de la sélection des matériaux, à prendre en compte les facteurs suivants : homogénéité, démontabilité et absence de polluants. Cela permet aux matériaux d'être traités après leur utilisation initiale et réutilisés comme nouvelles ressources (voir 1.3.2. Utilisation de matériaux recyclés et/ou de matériaux à fort contenu recyclé).</t>
  </si>
  <si>
    <t>Pour les matériaux, produits et producteurs, il convient de privilégier autant que possible la localité ou la régionalité, afin de réduire au maximum les distances de transport et de renforcer les chaînes de valeur au niveau régional</t>
  </si>
  <si>
    <t>Dans le cadre de la construction circulaire, il convient de garantir un niveau élevé de réutilisation lors du démantèlement ultérieur des bâtiments entiers ou en partie, en tenant compte dès la phase de conception des facteurs suivants : composants modulaires et préfabriqués, démontabilité, dimensions standard des produits, fixations réversibles, etc. Le réemploi futur de ces éléments de construction pour un usage secondaire doit également être prévu dès l'appel d'offres initial. Cet objectif contribue particulièrement à la prévention des déchets et à la préservation des ressources.</t>
  </si>
  <si>
    <t>L'utilisation efficace de l'eau vise principalement à réduire la consommation d'eau potable pendant toute la phase d'utilisation du bâtiment, grâce à l'introduction de technologies, de changements de comportement et de principes de construction durables. L'utilisation des eaux pluviales et des eaux grises contribue également à cet objectif. En plus de l'effet positif pour l'environnement, cela permet également de réduire les coûts opérationnels.</t>
  </si>
  <si>
    <t>L'utilisation des eaux pluviales fait référence à la collecte, au stockage et à la réutilisation de l'eau de pluie pour divers usages dans ou autour du bâtiment. L'objectif est de réduire la demande en eau potable en utilisant des sources d'eau alternatives, notamment pour l'irrigation des espaces verts ou d'autres usages non potables.</t>
  </si>
  <si>
    <t>L'utilisation des eaux grises fait référence à la collecte, au traitement et à la réutilisation de l'eau issue des activités domestiques telles que les douches ou les lavabos. L'eau grise est moins polluée que l'eau noire (provenant des toilettes), mais elle nécessite néanmoins un traitement avant d'être réutilisée pour certains usages.</t>
  </si>
  <si>
    <t>L'efficacité énergétique fait référence à l'utilisation efficace de l'énergie afin de minimiser la consommation d'énergie, de réduire les coûts et de limiter les impacts environnementaux. Les facteurs suivants contribuent à l'efficacité énergétique : l'isolation thermique, les systèmes de chauffage et de refroidissement énergétiquement efficaces, l'éclairage à faible consommation d'énergie, les systèmes de contrôle automatisés, l'orientation et la conception des bâtiments, ainsi que les appareils et technologies économes en énergie, etc. Au Luxembourg, les bâtiments doivent respecter la classe énergétique AAA - Bâtiment à énergie quasi nulle (Nearly Zero Energy Building).</t>
  </si>
  <si>
    <t>La production d'énergie renouvelable peut être réalisée par l'intégration de différentes technologies et systèmes permettant d'exploiter des sources d'énergie propres et durables sur place (par exemple, des installations photovoltaïques, des pompes à chaleur, la connexion au réseau de chaleur local). Il est important de noter que le choix des technologies les plus adaptées dépend du site, du type de bâtiment, de son utilisation et des conditions locales.</t>
  </si>
  <si>
    <t>L'analyse du cycle de vie (ACV) dans le domaine de la construction est une méthode systématique d'évaluation des impacts environnementaux d'un bâtiment tout au long de son cycle de vie. Ce cycle englobe les phases d'extraction des matières premières, de fabrication, d'utilisation, d'entretien, de rénovation et d'élimination. L'objectif de l'ACV dans la construction est d'obtenir une vision globale des impacts écologiques d'un projet de construction et d'identifier les améliorations possibles dès la phase de conception. Les résultats d'une analyse du cycle de vie aident les planificateurs, architectes et maîtres d'ouvrage à prendre des décisions durables, par exemple en choisissant des matériaux écologiques, en utilisant efficacement l'énergie et les ressources, et en intégrant des concepts de recyclage et de réutilisation. Alors que l'ACV permet une évaluation complète des différents aspects environnementaux tout au long du cycle de vie, l'accent dans le cadre du bilan carbone est mis sur les émissions de CO2 générées directement ou indirectement.
Principes fondamentaux d'une ACV :
Penser en cycles : viser à conduire les flux de matériaux et de ressources en boucle (déchets = ressources ; bâtiments = patrimoine) ;
Compacter : minimiser les pertes tout au long du cycle de vie d'un bâtiment par une efficacité accrue et une prévention optimale ;
Intensifier : rénover/reconvertir les bâtiments, réutiliser les matériaux et les éléments de construction, optimiser l'utilisation des espaces et des volumes, concevoir pour un démontage facile ;
Réduire : réduire les impacts environnementaux et sanitaires, prendre en compte les bilans écologiques, optimiser l'utilisation des ressources.</t>
  </si>
  <si>
    <t>Les coûts du cycle de vie (LCC, Life Cycle Costs), également appelés coût total de possession (TCO, Total Cost of Ownership), incluent les coûts directs, indirects et potentiels (liés aux risques), sur l'ensemble du cycle de vie d'un bâtiment. La prise en compte des coûts du cycle de vie est particulièrement importante dans le secteur de la construction, où des investissements à long terme sont réalisés et où les coûts totaux peuvent avoir un impact significatif sur la rentabilité. Le calcul des LCC/TCO (Life Cycle Costs / Total Cost of Ownership) doit être effectué dès le début de la phase de conception d'un projet de construction, et ses résultats doivent être intégrés dans la planification ultérieure. Cela permet également de favoriser une meilleure acceptation des coûts initiaux plus élevés, en démontrant que certaines décisions peuvent être plus avantageuses ou rentables à long terme (par exemple, les économies à long terme grâce à des mesures d'efficacité en eau et en énergie, une durée de vie prolongée du bâtiment grâce à la flexibilité du bâtiment, ainsi qu'une prise en compte des coûts d'exploitation et non seulement des coûts d'acquisition).</t>
  </si>
  <si>
    <t>La flexibilité et la capacité de réutilisation permettent aux bâtiments de s’adapter aux exigences changeantes au fil du temps. Elles sont essentielles pour garantir que les bâtiments répondent non seulement aux besoins actuels, mais également qu’ils puissent s’adapter aux évolutions futures. Ces mesures permettent d’allonger la durée d’utilisation des bâtiments et de réaliser des économies à long terme. L’implication des futurs utilisateurs dans le processus de planification peut être particulièrement utile pour s’assurer que les bâtiments répondent réellement à leurs besoins</t>
  </si>
  <si>
    <t>La durabilité des équipements se réfère à la capacité des installations, meubles, appareils et autres équipements à maintenir leurs fonctions sur une période prolongée, sans usure significative ni perte de qualité. La durabilité des équipements est non seulement économiquement avantageuse, car elle réduit les coûts de remplacement et d'entretien, mais elle a également des effets positifs sur l'environnement en réduisant le besoin en nouvelles ressources et en minimisant les déchets</t>
  </si>
  <si>
    <t>La maintenance d'un bâtiment est un processus essentiel visant à garantir la fonctionnalité et la valeur du bâtiment au fil du temps. Une maintenance efficace peut contribuer à minimiser les coûts de réparation, à prolonger la durée de vie du bâtiment et à assurer un fonctionnement sûr et confortable</t>
  </si>
  <si>
    <t>Une utilisation durable permet de garantir que les bâtiments et les espaces sont utilisés et exploités de manière économe en ressources et rentable. Cela inclut, par exemple, le nettoyage des bâtiments, la gestion interne des déchets, l'optimisation de la consommation d'eau et d'énergie, ainsi que l'utilisation des espaces. Une utilisation durable est essentielle pour prolonger la durée de vie d'un bâtiment, réduire les coûts d'exploitation et améliorer la qualité de l'utilisation.</t>
  </si>
  <si>
    <t>L'utilisation efficace (axée sur les besoins) et intensive (variée, collective) des espaces vise à optimiser leur utilisation afin d'atteindre un taux de fréquentation élevé et une grande polyvalence. Dans le contexte des bâtiments et des installations, cela signifie que la surface disponible et l'infrastructure sont utilisées de manière optimale pour soutenir une variété d'activités et de fonctions. Impliquer les futurs utilisateurs dans le processus de planification est tout à fait pertinent pour s'assurer que les bâtiments répondent réellement à leurs besoins.</t>
  </si>
  <si>
    <t>La documentation et la conservation des informations relatives aux matériaux tout au long du cycle de vie du bâtiment ainsi que de ses composants individuels contribuent de manière significative à la préservation de la valeur du bien, en constituant la base d'une réutilisation efficiente et d’un recyclage optimal.
Dans ce contexte, la législation sur les déchets prévoit les obligations suivantes :
Élaboration obligatoire d’un inventaire recensant les différents matériaux utilisés dans l’ouvrage à déconstruire (à la charge du maître d’ouvrage pour les bâtiments dont le volume dépasse 1 200 mètres cubes et produisant au moins 100 mètres cubes de déchets ; ou par un organisme agréé pour les constructions d’un volume bâti supérieur ou égal à 3 500 mètres cubes) ;
Mise en place obligatoire d’un registre informatisé des matériaux employés, indiquant leur emplacement précis (pour les bâtiments d’un volume ≥ 3 500 mètres cubes et dont le permis de construire a été délivré après le 1er janvier 2025).</t>
  </si>
  <si>
    <r>
      <rPr>
        <b/>
        <sz val="11"/>
        <color rgb="FF1C2D4B"/>
        <rFont val="Arial"/>
        <family val="2"/>
      </rPr>
      <t>2.5.2 Bonne déconstructibilité  (CE)</t>
    </r>
    <r>
      <rPr>
        <sz val="11"/>
        <color rgb="FF1C2D4B"/>
        <rFont val="Arial"/>
        <family val="2"/>
      </rPr>
      <t xml:space="preserve">
- Intégrer la déconstruction dès la phase initiale de la planification du bâtiment
- Élaborer un concept de déconstruction (y compris déconstructibilité, démontabilité) pendant la phase de conception, avec une description détaillée de la manière dont le bâtiment pourra être déconstruit par la suite
</t>
    </r>
    <r>
      <rPr>
        <i/>
        <sz val="11"/>
        <color rgb="FF1C2D4B"/>
        <rFont val="Arial"/>
        <family val="2"/>
      </rPr>
      <t>Lien vers 1.3.6 Assurer un haut niveau de réutilisation
Lien vers 1.3.7 Assurer un haut niveau de recyclabilité
Lien vers 2.2.1 Flexibilité et capacité de changement d'affectation des bâtiments
Lien vers 2.4.1 Documentation et conservation des informations sur les matériaux tout au long du cycle de vie</t>
    </r>
  </si>
  <si>
    <t>Plus un bâtiment peut être aisément décomposé en ses éléments constitutifs, meilleure est sa déconstructibilité.
Il est recommandé d’accompagner les bâtiments d’une documentation technique pour la déconstruction, qui démontre de manière structurée comment le bâtiment peut être démonté et les matériaux réintroduits dans le cycle des matières.
Les aspects clés d’une bonne déconstructibilité sont la facilité de déconstruction et la démontabilité, en mettant l’accent sur la réutilisation ultérieure des éléments de construction, composants et matériaux.
Pour garantir une bonne déconstructibilité, ces aspects doivent être pris en compte dès la phase de conception et de planification du bâtiment.</t>
  </si>
  <si>
    <t>La réutilisation des matériaux de construction constitue un pilier fondamental des pratiques de construction durable. Elle contribue à la réduction des déchets et à la préservation des ressources naturelles.
Dans le cadre des projets de construction, il est essentiel que les composants du bâtiment et les matériaux soient démontés avec soin lors de la phase de déconstruction, afin de permettre la réutilisation effective des matériaux encore intacts.
Des bourses aux matériaux (à l’échelle nationale ou régionale), ainsi que des réseaux spécialisés, peuvent être mobilisés pour mettre à disposition des matériaux réutilisables.
Conformément à la législation relative aux déchets, avant toute opération de déconstruction d’un bâtiment dont le volume excède 1 200 m³ et générant au moins 100 m³ de déchets, un inventaire de déconstruction doit être établi, recensant les composantes matérielles mises en œuvre dans l’ouvrage.
Lorsque le volume de déchets dépasse 3 500 m³, cet inventaire doit être réalisé par un organisme agréé.</t>
  </si>
  <si>
    <t>Une planification rigoureuse permet de prévenir ou de réduire la production de déchets sur le chantier.
Cela peut notamment être atteint en renonçant aux emballages à usage unique ainsi qu’aux systèmes de protection provisoire contre les intempéries.
Une planification détaillée, assortie d’une livraison basée sur des métrés précis, joue également un rôle déterminant à cet égard.
Les matériaux non utilisés ou endommagés devraient, dans la mesure du possible, être repris par le fabricant via des systèmes de reprise, afin d’éviter la génération de déchets.</t>
  </si>
  <si>
    <t>Une qualité élevée de l’air intérieur est essentielle au bien-être, à la santé et à la productivité des occupants d’un bâtiment.
La qualité de l’air intérieur est influencée par la concentration de divers polluants, le niveau d’humidité, la ventilation, ainsi que par d’autres facteurs environnementaux.</t>
  </si>
  <si>
    <t>Le confort thermique désigne le degré auquel une personne perçoit la température ambiante comme agréable et satisfaisante.
Il constitue un facteur déterminant du bien-être, tant dans les espaces intérieurs qu’en extérieur.
Le confort thermique dépend de plusieurs paramètres, et la température idéale peut varier en fonction des préférences individuelles, des activités pratiquées et des conditions extérieures.
Il est notamment influencé par la température de l’air, l’humidité relative, ainsi que par les conditions climatiques et météorologiques extérieures.</t>
  </si>
  <si>
    <t>Le confort acoustique désigne le degré selon lequel un environnement est perçu comme agréable du point de vue sonore.
Il est influencé par divers facteurs tels que l’isolation phonique, le temps de réverbération, l’intelligibilité de la parole, l’aménagement des espaces, etc.
Il est essentiel de veiller à une conception et une mise en œuvre adaptées de l’acoustique des locaux, en fonction de leur usage spécifique (les exigences pour un bureau de réunion ne sont pas les mêmes que pour un centre culturel, par exemple)</t>
  </si>
  <si>
    <t>Le confort visuel concerne la conception des espaces et des structures en vue de créer un environnement visuel agréable, fonctionnel et favorable à la santé des usagers.
Il englobe différents aspects liés à l’éclairage, à l’aménagement des espaces et à la perception visuelle.
Un bon niveau de confort visuel ne se limite pas à rendre l’environnement plaisant : il contribue également à améliorer la productivité, la concentration et le bien-être général des personnes.</t>
  </si>
  <si>
    <t>Le terme d’électrobiologie est souvent utilisé dans le contexte du bâtiment pour désigner les interactions entre les champs électriques et magnétiques dans l’environnement construit, ainsi que leurs effets potentiels sur la santé humaine.</t>
  </si>
  <si>
    <t>Une gestion responsable et respectueuse de l’environnement et des ressources sur le chantier devrait constituer un élément central de tout projet de construction. Elle doit s’inscrire dans une logique d’économie circulaire, visant notamment la réduction des déchets, leur collecte organisée, ainsi qu’un tri aussi sélectif que possible des déchets de construction et de déconstruction, afin de favoriser leur réutilisation ou leur recyclage.
Selon la législation relative aux déchets, les déchets issus des travaux de construction et de déconstruction doivent être collectés séparément, selon les différentes catégories de matériaux. Cette obligation concerne au minimum les catégories suivantes : bois, composants minéraux (béton, briques, carrelage et céramique, pierres), métaux, verre, carton, plastiques, plâtre, ainsi que les déchets dangereux.
En cas de collecte non séparée, un tri et une séparation ultérieurs sont obligatoires.</t>
  </si>
  <si>
    <t>2.3.2 Maintenance du bâtiment (CE)</t>
  </si>
  <si>
    <t>2.1.1 Réduction de l'impact environnemental / émissions de CO₂ tout au long du cycle de vie (CE)</t>
  </si>
  <si>
    <t>L’influence de l’usager sur un bâtiment peut s’exercer à différents niveaux, en fonction de facteurs tels que la conception du bâtiment et les technologies disponibles.
Si cette capacité d’action peut améliorer le bien-être des occupants, elle peut toutefois entrer en conflit avec les objectifs d’efficacité énergétique du bâtiment.</t>
  </si>
  <si>
    <t>L’accessibilité fait référence à la conception et à l’adaptation des bâtiments afin de garantir qu’ils soient accessibles aux personnes ayant des capacités et des limitations diverses (par exemple, « Design for all »).
L’objectif est de créer un environnement qui assure l’égalité des chances, l’autonomie et la participation pour toutes et tous.</t>
  </si>
  <si>
    <t>Le microclimat autour d’un bâtiment est fortement influencé par les conditions locales (par exemple : présence de végétation, conditions de luminosité, ensoleillement).
La prise en compte des effets microclimatiques dans la conception des bâtiments et des espaces publics permet de garantir un climat ambiant agréable et varié, répondant aux différents besoins thermiques individuels des usagers.
Cela contribue à améliorer à la fois la qualité de vie des habitants et la durabilité des environnements urbains, notamment à travers l’adaptation au changement climatique.
*L’amélioration de la qualité de vie peut par exemple se traduire par des espaces publics attrayants et polyvalents, la promotion du bien-être et de la santé des usagers, ou encore la réduction des effets d’îlots de chaleur urbains.</t>
  </si>
  <si>
    <t>L’aménagement des espaces de stationnement pour vélos contribue à encourager la pratique du vélo, à réduire l’impact environnemental et à promouvoir une mobilité saine et durable.
Il est essentiel de comprendre les besoins des usagers et de concevoir ces espaces en conséquence, afin d’en garantir un usage efficace et sécurisé.</t>
  </si>
  <si>
    <t>La mise à disposition d’infrastructures de recharge pour la mobilité électrique est essentielle pour favoriser l’acceptation et le développement des moyens de transport électriques.
L’intégration des énergies renouvelables dans les systèmes de recharge contribue à renforcer la durabilité de la mobilité électrique.</t>
  </si>
  <si>
    <t>L’accessibilité aux transports d’un bâtiment fait référence à sa facilité d’accès via différents moyens de transport.
Une bonne accessibilité aux transports est essentielle pour garantir l’attractivité, la fonctionnalité et l’accessibilité globale du bâtiment.
Elle doit prendre en compte les besoins des différents groupes d’usagers et encourager une mobilité à la fois inclusive et durable.
Cela peut contribuer à renforcer l’attractivité du bâtiment tout en améliorant la gestion des flux de circulation dans son environnement immédiat.</t>
  </si>
  <si>
    <t>L’intégration d’un bâtiment dans le paysage naturel requiert une approche globale en matière de conception et de planification.
Il est essentiel de comprendre, de respecter et de préserver l’environnement naturel afin d’aboutir à des résultats durables et esthétiquement harmonieux.
Dans ce contexte, il convient notamment de veiller à la protection et à l’intégration des structures écologiques existantes (par exemple : cours d’eau, sols) ainsi que des éléments naturels (tels que les arbres ou les haies).
Par ailleurs, les surfaces végétalisées doivent autant que possible être connectées entre elles, de manière à créer des corridors et des liaisons entre différents habitats.
Cela favorise la circulation des plantes, des animaux et des insectes, et contribue ainsi à la préservation de la biodiversité.</t>
  </si>
  <si>
    <t>Le choix des plantations autour d’un bâtiment joue un rôle déterminant dans l’aménagement paysager.
Il contribue à valoriser l’environnement, à limiter les impacts sur le milieu naturel et à générer des bénéfices écologiques.
Une sélection végétale adaptée améliore non seulement la qualité d’usage des espaces extérieurs, mais participe également à la préservation de la biodiversité et à l’adaptation au changement climatique.</t>
  </si>
  <si>
    <t>La création d’espaces verts à haute valeur écologiques constitue une mesure essentielle pour favoriser la biodiversité, améliorer le microclimat urbain, s’adapter au changement climatique et développer des habitats durables.
La mise en place de tels espaces requiert une planification intégrée et durable ainsi qu’un entretien approprié.</t>
  </si>
  <si>
    <t>Les villes et les villages sont devenus des habitats pour de nombreuses espèces animales qui se sont parfaitement adaptées à l’environnement urbain. Cependant, ces habitats sont devenus au fil du temps de moins en moins favorables à la faune. La protection des espèces animales locales nécessite la mise en œuvre de mesures spécifiques visant à limiter les impacts potentiels sur la faune locale. Cette problématique revêt une importance particulière dans le cadre des projets de rénovation, notamment en raison de la nécessité d’accélérer le taux de rénovation pour répondre aux objectifs climatiques. De nombreuses espèces sont sédentaires : elles vivent et se reproduisent durant de longues périodes au même endroit. L’intensification des rénovations représente ainsi un défi pour la préservation de la biodiversité. Cette biodiversité joue un rôle essentiel dans le bon fonctionnement des écosystèmes, la sécurité alimentaire (par exemple : les chauves-souris éliminent des ravageurs, les oiseaux se nourrissent de criquets), ainsi que la prévention d’importants impacts économiques.</t>
  </si>
  <si>
    <t>La prévention de la pollution lumineuse est importante afin de minimiser les effets de la lumière artificielle sur l’environnement. La pollution lumineuse peut avoir des effets négatifs sur les habitats naturels et sur la faune.</t>
  </si>
  <si>
    <t>planification, construction, utilisation</t>
  </si>
  <si>
    <t>Utilisation</t>
  </si>
  <si>
    <t>Planification, construction</t>
  </si>
  <si>
    <t>Planification</t>
  </si>
  <si>
    <t>Planification, construction, fin du cycle de vie</t>
  </si>
  <si>
    <t>Planification, construction, utilisation</t>
  </si>
  <si>
    <t>Planification, utilisation</t>
  </si>
  <si>
    <t>Planification, construction, utilisation, fin du cycle de vie</t>
  </si>
  <si>
    <t>Planification, fin du cycle de vie</t>
  </si>
  <si>
    <t>Fin du cycle de vie</t>
  </si>
  <si>
    <t>Pacte Nature</t>
  </si>
  <si>
    <t xml:space="preserve">1.3.1 Instruments de l'aménagement territorial
2.1.1 Effet d'exemplarité des bâtiments et infrastructures publics 
5.2.5 Check Pacte Climat (Klimapakt-Check) </t>
  </si>
  <si>
    <t>1.3.1 Instruments de l'aménagement territorial
2.1.1 Effet d'exemplarité des bâtiments et infrastructures publics 
5.2.5 Check Pacte Climat (Klimapakt-Check) 
Pacte Nature</t>
  </si>
  <si>
    <t xml:space="preserve">1.3.1 Instruments de l'aménagement territorial
2.1.1 Effet d'exemplarité des bâtiments et infrastructures publics 
5.2.4 Achat public
5.2.5 Check Pacte Climat (Klimapakt-Check) 
</t>
  </si>
  <si>
    <t xml:space="preserve">2.1.1 Effet d'exemplarité des bâtiments et infrastructures publics 
5.2.5 Check Pacte Climat (Klimapakt-Check) </t>
  </si>
  <si>
    <r>
      <rPr>
        <b/>
        <sz val="11"/>
        <color rgb="FF1C2D4B"/>
        <rFont val="Arial"/>
        <family val="2"/>
      </rPr>
      <t>1.1.1 Conservation ou utilisation du bâti existant (CE)</t>
    </r>
    <r>
      <rPr>
        <sz val="11"/>
        <color rgb="FF1C2D4B"/>
        <rFont val="Arial"/>
        <family val="2"/>
      </rPr>
      <t xml:space="preserve">
- Avant de commencer une nouvelle construction, une analyse de l'existant est réalisée pour vérifier si les bâtiments existants peuvent être réutilisés, rénovés ou reconvertis de manière judicieuse et avec un effort/coût raisonnable, afin d'éviter la construction d’un nouveau bâtiment (= suffisance)
- Conserver au maximum les bâtiments existants (si possible/raisonnable) et intégrer autant que possible dans les nouveaux projets de construction (par exemple, par la transformation, l'extension) ou utiliser les principaux éléments existants dans le nouveau projet
Priorisation : conserver le bâtiment &gt; conserver la structure du bâtiment &gt; réutiliser les éléments du bâti existant
- En cas de déconstruction, les éléments ou matériaux déconstruits sont idéalement réutilisés directement sur place dans le projet (exception : éléments ou matériaux contaminés)</t>
    </r>
  </si>
  <si>
    <r>
      <rPr>
        <b/>
        <sz val="11"/>
        <color rgb="FF1C2D4B"/>
        <rFont val="Arial"/>
        <family val="2"/>
      </rPr>
      <t>1.2.1 Éviter, réduire ou réutiliser les terres excavées (CE, KA)</t>
    </r>
    <r>
      <rPr>
        <sz val="11"/>
        <color rgb="FF1C2D4B"/>
        <rFont val="Arial"/>
        <family val="2"/>
      </rPr>
      <t xml:space="preserve">
- Renonciation aux sous-sols
- Adaptation à la topographie
- Réutilisation des terres excavées/de la terre végétale directement sur le chantier ou, si possible, de manière locale/régionale, afin d’éviter le transport vers une décharge
- Réalisation de la dépollution/stabilisation in-situ du sol§
- Transformation et réutilisation des terres excavées (par exemple, sous forme de briques d'argile crue)</t>
    </r>
  </si>
  <si>
    <r>
      <rPr>
        <b/>
        <sz val="11"/>
        <color rgb="FF1C2D4B"/>
        <rFont val="Arial"/>
        <family val="2"/>
      </rPr>
      <t>1.2.2 Efficacité foncière (CE)</t>
    </r>
    <r>
      <rPr>
        <sz val="11"/>
        <color rgb="FF1C2D4B"/>
        <rFont val="Arial"/>
        <family val="2"/>
      </rPr>
      <t xml:space="preserve">
- Utilisation des vides urbains, des friches et des dents creuses
- Réduction de la superficie au sol des bâtiments au minimum nécessaire (par exemple, en optant pour un développement vertical plutôt qu'horizontal des projets de construction, ou en choisissant une conception compacte)
- Suppression/réduction du besoin de places de stationnement sur place (lien avec 3.2.3 Accessibilité des transports)
- Intégration d'espaces verts au sein même du projet de construction, par exemple, à travers des jardins verticaux et des toitures végétalisées (lien avec 3.3.3 Création d’espaces verts écologiques)
</t>
    </r>
    <r>
      <rPr>
        <i/>
        <sz val="11"/>
        <color rgb="FF1C2D4B"/>
        <rFont val="Arial"/>
        <family val="2"/>
      </rPr>
      <t>Lien avec 2.4.1 Utilisation efficace et intensive des espaces</t>
    </r>
  </si>
  <si>
    <r>
      <rPr>
        <b/>
        <sz val="11"/>
        <color rgb="FF1C2D4B"/>
        <rFont val="Arial"/>
        <family val="2"/>
      </rPr>
      <t>1.2.3 Minimiser l'imperméabilisation des sols des surfaces non bâties (NP, KA)</t>
    </r>
    <r>
      <rPr>
        <sz val="11"/>
        <color rgb="FF1C2D4B"/>
        <rFont val="Arial"/>
        <family val="2"/>
      </rPr>
      <t xml:space="preserve">
- Prévoir des aménagements extérieurs perméables
- Réalisation d’une désimperméabilisation
- Mise en œuvre de mesures de compensation lorsque la conception perméable des aménagements extérieurs n’est pas possible (par exemple, compensation ailleurs par des toitures végétalisées)
</t>
    </r>
    <r>
      <rPr>
        <i/>
        <sz val="11"/>
        <color rgb="FF1C2D4B"/>
        <rFont val="Arial"/>
        <family val="2"/>
      </rPr>
      <t>Lien avec 1.4.2 Utilisation des eaux de pluie</t>
    </r>
  </si>
  <si>
    <r>
      <rPr>
        <b/>
        <sz val="11"/>
        <color rgb="FF1C2D4B"/>
        <rFont val="Arial"/>
        <family val="2"/>
      </rPr>
      <t>1.3.1 Utilisation réduite ou efficace des matériaux (CE)</t>
    </r>
    <r>
      <rPr>
        <sz val="11"/>
        <color rgb="FF1C2D4B"/>
        <rFont val="Arial"/>
        <family val="2"/>
      </rPr>
      <t xml:space="preserve">
- Réduction de l’utilisation des matériaux au strict nécessaire d’un point de vue statique (par exemple, par une planification et des  dimensionnements précis, en évitant les réserves statiques excessives, par une « construction  simple »)
- Éviter les sousl-sols de grandes profondeur nécessitant une grande quantité de matériaux 
- Éviter les éléments en porte-à-faux avec des exigences statiques élevées
- Réduction des déchets de matériaux grâce à la préfabrication de la structure du bâtiment et des éléments de l'enveloppe en atelier
- Livraison des matériaux, produits et éléments suivant des dimensions précises
- Éviter les finitions/traitements inutiles des surfaces lors de l'aménagement intérieur
</t>
    </r>
    <r>
      <rPr>
        <i/>
        <sz val="11"/>
        <color rgb="FF1C2D4B"/>
        <rFont val="Arial"/>
        <family val="2"/>
      </rPr>
      <t>Lien avec 1.3.2 Réutilisation de matériaux, produits et éléments
Lien avec 1.3.3 Utilisation de matériaux recyclés et/ou de matériaux à fort taux de recyclage</t>
    </r>
  </si>
  <si>
    <r>
      <rPr>
        <b/>
        <sz val="11"/>
        <color rgb="FF1C2D4B"/>
        <rFont val="Arial"/>
        <family val="2"/>
      </rPr>
      <t>1.3.2 Réutilisation de matériaux, produits et éléments (CE)</t>
    </r>
    <r>
      <rPr>
        <sz val="11"/>
        <color rgb="FF1C2D4B"/>
        <rFont val="Arial"/>
        <family val="2"/>
      </rPr>
      <t xml:space="preserve">
- Réaliser un inventaire de réemploi afin de s'assurer de la disponibilité de produits et d'éléments pouvant être réutilisés dans le projet (par exemple, en démontant un autre bâtiment, en utilisant des plateformes telles que reuse.lu)
- Pour la structure (par exemple, poutres, panneaux de bois, briques)
- Pour l'isolation (par exemple, cellulose, panneaux isolants)
- Pour l'aménagement intérieur (par exemple, revêtements de sol, escaliers, fenêtres, portes)
- Pour l'équipement intérieur (par exemple, systèmes CVC (HVAC), meubles, luminaires, armoires, autres éléments de mobilier)</t>
    </r>
  </si>
  <si>
    <r>
      <rPr>
        <b/>
        <sz val="11"/>
        <color rgb="FF1C2D4B"/>
        <rFont val="Arial"/>
        <family val="2"/>
      </rPr>
      <t>1.3.5 Utilisation de matériaux sains (CE)</t>
    </r>
    <r>
      <rPr>
        <sz val="11"/>
        <color rgb="FF1C2D4B"/>
        <rFont val="Arial"/>
        <family val="2"/>
      </rPr>
      <t xml:space="preserve">
- Dès la phase de planification, lors du choix de matériaux sains (= à faibles émissions et exempts de substances nocives), il est fait appel à des conseils d'experts accrédités ou de biologistes du bâtiment (par exemple, Healthy Home Experts H2E)
- Pour la structure (par exemple, éviter les éléments suivants : coloration du béton, métaux lourds, revêtements métalliques, les (panneaux</t>
    </r>
    <r>
      <rPr>
        <strike/>
        <sz val="11"/>
        <color rgb="FF1C2D4B"/>
        <rFont val="Arial"/>
        <family val="2"/>
      </rPr>
      <t>)</t>
    </r>
    <r>
      <rPr>
        <sz val="11"/>
        <color rgb="FF1C2D4B"/>
        <rFont val="Arial"/>
        <family val="2"/>
      </rPr>
      <t xml:space="preserve"> de) mousse PU, les substances nocives et les éléments contaminés dans l'existant ou issus d'une déconstruction)
- Pour l'isolation (par exemple, matériaux naturels non traités chimiquement comme les fibres de lin, les fibres de chanvre, la laine de mouton)
- Pour l'aménagement intérieur (par exemple, pour les peintures, vernis, colles, revêtements et traitements, une attention particulière est accordée à la prévention des substances suivantes : COV, SVOC, plastifiants, retardateurs de flamme, métaux lourds)
- Pour les murs et les plafonds (par exemple, enduits à la chaux ou à l'argile, enduits à base de plâtre, peinture minérale, papiers peints ingrain)
- Pour les revêtements de sol (par exemple, bois massif, tapis en fibres naturelles ou minéraux)
- Pour les traitements de surface (par exemple, huile ou cire)
- Pour l'équipement et l'aménagement intérieur 
- De préférence, une attention particulière est accordée aux labels de durabilité ou aux exigences des systèmes de certification établis (par exemple, Ange Bleu, DGNB ENV 1.2, Emicode, classes d'émissions dans l'air intérieur en France)</t>
    </r>
  </si>
  <si>
    <r>
      <rPr>
        <b/>
        <sz val="11"/>
        <color rgb="FF1C2D4B"/>
        <rFont val="Arial"/>
        <family val="2"/>
      </rPr>
      <t>1.3.6 Assurer un haut niveau de réutilisation (CE)</t>
    </r>
    <r>
      <rPr>
        <sz val="11"/>
        <color rgb="FF1C2D4B"/>
        <rFont val="Arial"/>
        <family val="2"/>
      </rPr>
      <t xml:space="preserve">
- Prévoir, dès l'appel d'offres initial, démontage soigneux / déconstruction sélective des éléments réutilisables en vue d'une utilisation secondaire ultérieure
- Utiliser des composants modulaires et des éléments préfabriqués
- Assurer séparabilité de la structure, de l'enveloppe du bâtiment et de l'aménagement intérieur
- Privilégier les fixations réversibles (par exemple, éviter les colles et privilégier les fixations mécaniques telles que vis/clip)
- Privilégier les dimensions standardisées pour les produits (par exemple, pour les portes et fenêtres)
- Dans les relations directes avec les fabricants : les livraisons sont effectuées selon des dimensions précises et des garanties sur la reprise pour les matériaux inutilisés ou défectueux sont définies
</t>
    </r>
    <r>
      <rPr>
        <i/>
        <sz val="11"/>
        <color rgb="FF1C2D4B"/>
        <rFont val="Arial"/>
        <family val="2"/>
      </rPr>
      <t>Lien avec 2.2.1 Flexibilité et capacité de reconversion des bâtiments</t>
    </r>
  </si>
  <si>
    <r>
      <rPr>
        <b/>
        <sz val="11"/>
        <color rgb="FF1C2D4B"/>
        <rFont val="Arial"/>
        <family val="2"/>
      </rPr>
      <t>1.4.1 Utilisation efficace de l'eau (CE)</t>
    </r>
    <r>
      <rPr>
        <sz val="11"/>
        <color rgb="FF1C2D4B"/>
        <rFont val="Arial"/>
        <family val="2"/>
      </rPr>
      <t xml:space="preserve">
- Prévoir des systèmes sanitaires économes en eau (par exemple, chasses d'eau avec limiteur de débit intégré, réservoirs de chasse d'eau à faible volume, urinoirs sans eau)
- Détecter et éviter les fuites d'eau (au moins au niveau de l'alimentation principale)
- Utiliser des équipements économes en eau (par exemple, robinets, toilettes, douches)
- Prévoir et mettre en œuvre un suivi intelligent de la consommation (par exemple, à travers un concept de suivi, des compteurs d'eau, des systèmes de mesure attribuant la consommation à l'utilisateur final, sous-compteurs pour les zones à demande forte ou variable)
- Acquérir des appareils économes en eau (par exemple, lave-vaisselle, machines à laver)</t>
    </r>
  </si>
  <si>
    <r>
      <rPr>
        <b/>
        <sz val="11"/>
        <color rgb="FF1C2D4B"/>
        <rFont val="Arial"/>
        <family val="2"/>
      </rPr>
      <t>3.2.1 Emplacements pour vélos (LQ)</t>
    </r>
    <r>
      <rPr>
        <sz val="11"/>
        <color rgb="FF1C2D4B"/>
        <rFont val="Arial"/>
        <family val="2"/>
      </rPr>
      <t xml:space="preserve">
- Prévoir des emplacements de stationnement pour vélos (si possible fermés), par exemple, couverts, proches des bâtiments ou directement dans le bâtiment, facilement accessibles par des voies d'accès ou des rampes, éclairés, protégés contre le vol</t>
    </r>
  </si>
  <si>
    <r>
      <rPr>
        <b/>
        <sz val="11"/>
        <color rgb="FF1C2D4B"/>
        <rFont val="Arial"/>
        <family val="2"/>
      </rPr>
      <t>3.3.2 Sélection de plantes adaptées (NP, KA)</t>
    </r>
    <r>
      <rPr>
        <sz val="11"/>
        <color rgb="FF1C2D4B"/>
        <rFont val="Arial"/>
        <family val="2"/>
      </rPr>
      <t xml:space="preserve">
- Concertation avec une station biologique et/ou un conseiller du pacte Nature lors du choix de la composition des plantes
- Utilisation de plantes indigènes ou adaptées au site, favorables aux pollinisateurs, de préférence des plantes comestibles et des arbres fruitiers
- Intégration d’éléments végétaux structurants et variés
- Exclusion d’espèces exotiques et/ou invasives ainsi que d’espèces sans valeur écologique (par exemple, bambou, laurier-cerise)
- Éviter les plantes toxiques ou allergènes
- Prendre en compte l'adaptation au changement climatique (par exemple, épisodes de chaleur, fortes pluies, inondations, sécheresse, tempêtes), notamment en privilégiant la plantation d’arbres offrant de l’ombre</t>
    </r>
  </si>
  <si>
    <r>
      <rPr>
        <b/>
        <sz val="11"/>
        <color rgb="FF1C2D4B"/>
        <rFont val="Arial"/>
        <family val="2"/>
      </rPr>
      <t>3.3.3 Création d'espaces verts écologiques (NP, KA)</t>
    </r>
    <r>
      <rPr>
        <sz val="11"/>
        <color rgb="FF1C2D4B"/>
        <rFont val="Arial"/>
        <family val="2"/>
      </rPr>
      <t xml:space="preserve">
- Élaboration d'un concept d'espaces verts en tenant compte des mesures suivantes :
- Végétalisation des toitures (par exemple, toits plats végétalisés, y compris sous les installations photovoltaïques)
- Végétalisation des façades (par exemple, prévoir au minimum un pan de façade végétalisé, à l’aide de systèmes enracinés au sol et/ou fixés aux murs)
- Végétalisation des places de stationnement (taux d'imperméabilisation maximum de 60%)
- Construction de murs extérieurs en pierre naturelle ou en murs secs (lorsque cela est techniquement réalisable)
- Aménagement des espaces extérieurs pour des jardins communautaires ou des projets d'« urban farming » et éviter les jardins minéraux (jardins de pierres)
- Entretien : gestion extensive des espaces verts (par exemple, sans utilisation d’engrais ni de pesticides, promotion de prairies fleuries riches en espèces, de parterres de plantes sauvages ou ornementales, fauchage alterné)
- Gestion des eaux de surface : évacuation correcte des eaux provenant des surfaces imperméabilisées vers des zones perméables (fossés d’infiltration, fosse d'arbres, zones de percolation)
</t>
    </r>
  </si>
  <si>
    <r>
      <rPr>
        <b/>
        <sz val="11"/>
        <color rgb="FF1C2D4B"/>
        <rFont val="Arial"/>
        <family val="2"/>
      </rPr>
      <t>3.3.5 Prévention de la pollution lumineuse (NP)</t>
    </r>
    <r>
      <rPr>
        <sz val="11"/>
        <color rgb="FF1C2D4B"/>
        <rFont val="Arial"/>
        <family val="2"/>
      </rPr>
      <t xml:space="preserve">
- Privilégier un éclairage respectueux des animaux en extérieur (par exemple, par une température de couleur et un spectre à faible teneur en bleu, un angle de rayonnement vers le bas, l'intégration de détecteurs de mouvement, d'horloges de programmation des horaires )
- L'éclairage doit de préférence répondre aux prescriptions de la version actuelle du guide, Gutes Licht“ im Außenraum ainsi que de la publication « Pollution lumineuse - préserver l'environnement nocturne pour la biodiversité »</t>
    </r>
  </si>
  <si>
    <r>
      <t xml:space="preserve">Références et ressources 
</t>
    </r>
    <r>
      <rPr>
        <sz val="10"/>
        <color rgb="FF1C2D4B"/>
        <rFont val="Arial"/>
        <family val="2"/>
      </rPr>
      <t>(Sélection d'exemples)</t>
    </r>
  </si>
  <si>
    <r>
      <rPr>
        <b/>
        <sz val="11"/>
        <color rgb="FF1C2D4B"/>
        <rFont val="Arial"/>
        <family val="2"/>
      </rPr>
      <t>1.3.1 Utilisation réduite ou efficace des matériaux (CE)</t>
    </r>
    <r>
      <rPr>
        <sz val="11"/>
        <color rgb="FF1C2D4B"/>
        <rFont val="Arial"/>
        <family val="2"/>
      </rPr>
      <t xml:space="preserve">
- Réduction de l’utilisation des matériaux au strict nécessaire d’un point de vue statique (par exemple, par une planification et des dimensionnements précis, en évitant les réserves statiques excessives, par une « construction  simple »)
- Éviter les sousl-sols de grandes profondeur nécessitant une grande quantité de matériaux 
- Éviter les éléments en porte-à-faux avec des exigences statiques élevées
- Réduction des déchets de matériaux grâce à la préfabrication de la structure du bâtiment et des éléments de l'enveloppe en atelier
- Livraison des matériaux, produits et éléments suivant des dimensions précises
- Éviter les finitions/traitements inutiles des surfaces lors de l'aménagement intérieur
</t>
    </r>
    <r>
      <rPr>
        <i/>
        <sz val="11"/>
        <color rgb="FF1C2D4B"/>
        <rFont val="Arial"/>
        <family val="2"/>
      </rPr>
      <t>Lien avec 1.3.2 Réutilisation de matériaux, produits et éléments
Lien avec 1.3.3 Utilisation de matériaux recyclés et/ou de matériaux à fort taux de recyclage</t>
    </r>
  </si>
  <si>
    <r>
      <rPr>
        <b/>
        <sz val="11"/>
        <color rgb="FF1C2D4B"/>
        <rFont val="Arial"/>
        <family val="2"/>
      </rPr>
      <t>3.3.2 Sélection de plantes adaptées (NP, KA)</t>
    </r>
    <r>
      <rPr>
        <sz val="11"/>
        <color rgb="FF1C2D4B"/>
        <rFont val="Arial"/>
        <family val="2"/>
      </rPr>
      <t xml:space="preserve">
- Concertation avec une station biologique et/ou un conseiller du Pacte Nature lors du choix de la composition des plantes
- Utilisation de plantes indigènes ou adaptées au site, favorables aux pollinisateurs, de préférence des plantes comestibles et des arbres fruitiers
- Intégration d’éléments végétaux structurants et variés
- Exclusion d’espèces exotiques et/ou invasives ainsi que d’espèces sans valeur écologique (par exemple, bambou, laurier-cerise)
- Éviter les plantes toxiques ou allergènes
- Prendre en compte l'adaptation au changement climatique (par exemple, épisodes de chaleur, fortes pluies, inondations, sécheresse, tempêtes), notamment en privilégiant la plantation d’arbres offrant de l’ombre</t>
    </r>
  </si>
  <si>
    <r>
      <rPr>
        <b/>
        <sz val="11"/>
        <color rgb="FF1C2D4B"/>
        <rFont val="Arial"/>
        <family val="2"/>
      </rPr>
      <t>3.3.5 Prévention de la pollution lumineuse (NP)</t>
    </r>
    <r>
      <rPr>
        <sz val="11"/>
        <color rgb="FF1C2D4B"/>
        <rFont val="Arial"/>
        <family val="2"/>
      </rPr>
      <t xml:space="preserve">
- Privilégier un éclairage respectueux des animaux en extérieur (par exemple, par une température de couleur et un spectre à faible teneur en bleu, un angle de rayonnement vers le bas, l'intégration de détecteurs de mouvement, d'horloges de programmation des horaires )
- L'éclairage doit de préférence répondre aux prescriptions de la version actuelle du guide « Gutes Licht im Außenraum » ainsi que de la publication « Pollution lumineuse - préserver l'environnement nocturne pour la biodiversité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</si>
</sst>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b/>
      <sz val="11"/>
      <color theme="1"/>
      <name val="Calibri"/>
      <family val="2"/>
      <scheme val="minor"/>
    </font>
    <font>
      <sz val="11"/>
      <color rgb="FF9C5700"/>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2"/>
      <color theme="1"/>
      <name val="Times New Roman"/>
      <family val="2"/>
    </font>
    <font>
      <sz val="10"/>
      <color theme="1"/>
      <name val="Calibri"/>
      <family val="2"/>
      <scheme val="minor"/>
    </font>
    <font>
      <b/>
      <sz val="16"/>
      <color theme="1"/>
      <name val="Calibri"/>
      <family val="2"/>
      <scheme val="minor"/>
    </font>
    <font>
      <sz val="16"/>
      <color theme="1"/>
      <name val="Calibri"/>
      <family val="2"/>
      <scheme val="minor"/>
    </font>
    <font>
      <b/>
      <sz val="16"/>
      <color theme="0"/>
      <name val="Calibri"/>
      <family val="2"/>
      <scheme val="minor"/>
    </font>
    <font>
      <b/>
      <sz val="14"/>
      <color theme="0"/>
      <name val="Calibri"/>
      <family val="2"/>
      <scheme val="minor"/>
    </font>
    <font>
      <b/>
      <sz val="26"/>
      <color theme="0"/>
      <name val="Calibri"/>
      <family val="2"/>
      <scheme val="minor"/>
    </font>
    <font>
      <i/>
      <sz val="12"/>
      <color theme="1"/>
      <name val="Calibri"/>
      <family val="2"/>
      <scheme val="minor"/>
    </font>
    <font>
      <sz val="12"/>
      <color theme="1"/>
      <name val="Calibri"/>
      <family val="2"/>
      <scheme val="minor"/>
    </font>
    <font>
      <b/>
      <sz val="12"/>
      <color theme="3" tint="-0.499984740745262"/>
      <name val="Calibri"/>
      <family val="2"/>
      <scheme val="minor"/>
    </font>
    <font>
      <b/>
      <sz val="26"/>
      <color theme="1"/>
      <name val="Calibri"/>
      <family val="2"/>
      <scheme val="minor"/>
    </font>
    <font>
      <b/>
      <sz val="16"/>
      <color rgb="FF1C2D4B"/>
      <name val="Arial"/>
      <family val="2"/>
    </font>
    <font>
      <b/>
      <sz val="12"/>
      <color rgb="FF1C2D4B"/>
      <name val="Arial"/>
      <family val="2"/>
    </font>
    <font>
      <sz val="12"/>
      <color rgb="FF1C2D4B"/>
      <name val="Arial"/>
      <family val="2"/>
    </font>
    <font>
      <i/>
      <sz val="12"/>
      <color rgb="FF1C2D4B"/>
      <name val="Arial"/>
      <family val="2"/>
    </font>
    <font>
      <b/>
      <sz val="26"/>
      <color theme="0"/>
      <name val="Arial"/>
      <family val="2"/>
    </font>
    <font>
      <i/>
      <sz val="12"/>
      <color theme="3" tint="-0.499984740745262"/>
      <name val="Arial"/>
      <family val="2"/>
    </font>
    <font>
      <b/>
      <sz val="26"/>
      <color rgb="FFFF0000"/>
      <name val="Arial"/>
      <family val="2"/>
    </font>
    <font>
      <b/>
      <sz val="12"/>
      <color theme="3" tint="-0.499984740745262"/>
      <name val="Arial"/>
      <family val="2"/>
    </font>
    <font>
      <sz val="11"/>
      <color theme="1"/>
      <name val="Arial"/>
      <family val="2"/>
    </font>
    <font>
      <b/>
      <sz val="14"/>
      <color theme="1"/>
      <name val="Arial"/>
      <family val="2"/>
    </font>
    <font>
      <sz val="12"/>
      <color theme="1"/>
      <name val="Arial"/>
      <family val="2"/>
    </font>
    <font>
      <sz val="14"/>
      <color theme="1"/>
      <name val="Arial"/>
      <family val="2"/>
    </font>
    <font>
      <i/>
      <sz val="12"/>
      <color theme="0" tint="-0.34998626667073579"/>
      <name val="Arial"/>
      <family val="2"/>
    </font>
    <font>
      <sz val="12"/>
      <color theme="0" tint="-0.34998626667073579"/>
      <name val="Arial"/>
      <family val="2"/>
    </font>
    <font>
      <b/>
      <sz val="20"/>
      <color theme="1"/>
      <name val="Arial"/>
      <family val="2"/>
    </font>
    <font>
      <sz val="16"/>
      <color theme="3" tint="-0.499984740745262"/>
      <name val="Arial"/>
      <family val="2"/>
    </font>
    <font>
      <b/>
      <sz val="14"/>
      <color theme="3" tint="-0.499984740745262"/>
      <name val="Arial"/>
      <family val="2"/>
    </font>
    <font>
      <b/>
      <sz val="14"/>
      <color rgb="FF1C2D4B"/>
      <name val="Arial"/>
      <family val="2"/>
    </font>
    <font>
      <b/>
      <sz val="26"/>
      <color rgb="FF1C2D4B"/>
      <name val="Arial"/>
      <family val="2"/>
    </font>
    <font>
      <sz val="14"/>
      <color rgb="FF1C2D4B"/>
      <name val="Arial"/>
      <family val="2"/>
    </font>
    <font>
      <sz val="11"/>
      <color rgb="FF1C2D4B"/>
      <name val="Arial"/>
      <family val="2"/>
    </font>
    <font>
      <b/>
      <sz val="11"/>
      <color rgb="FF1C2D4B"/>
      <name val="Arial"/>
      <family val="2"/>
    </font>
    <font>
      <i/>
      <sz val="14"/>
      <color rgb="FF1C2D4B"/>
      <name val="Arial"/>
      <family val="2"/>
    </font>
    <font>
      <b/>
      <sz val="20"/>
      <color rgb="FF1C2D4B"/>
      <name val="Arial"/>
      <family val="2"/>
    </font>
    <font>
      <i/>
      <sz val="11"/>
      <color rgb="FF1C2D4B"/>
      <name val="Arial"/>
      <family val="2"/>
    </font>
    <font>
      <b/>
      <sz val="13"/>
      <color rgb="FF1C2D4B"/>
      <name val="Arial"/>
      <family val="2"/>
    </font>
    <font>
      <b/>
      <sz val="16"/>
      <color theme="0"/>
      <name val="Arial"/>
      <family val="2"/>
    </font>
    <font>
      <sz val="11"/>
      <color theme="0"/>
      <name val="Arial"/>
      <family val="2"/>
    </font>
    <font>
      <b/>
      <sz val="18"/>
      <color theme="0"/>
      <name val="Arial"/>
      <family val="2"/>
    </font>
    <font>
      <b/>
      <sz val="11"/>
      <color theme="0"/>
      <name val="Arial"/>
      <family val="2"/>
    </font>
    <font>
      <sz val="10"/>
      <color rgb="FF1C2D4B"/>
      <name val="Arial"/>
      <family val="2"/>
    </font>
    <font>
      <b/>
      <sz val="10"/>
      <color rgb="FF1C2D4B"/>
      <name val="Arial"/>
      <family val="2"/>
    </font>
    <font>
      <b/>
      <sz val="9"/>
      <color rgb="FF1C2D4B"/>
      <name val="Arial"/>
      <family val="2"/>
    </font>
    <font>
      <b/>
      <sz val="14"/>
      <color theme="0"/>
      <name val="Arial"/>
      <family val="2"/>
    </font>
    <font>
      <b/>
      <sz val="9"/>
      <color theme="0"/>
      <name val="Arial"/>
      <family val="2"/>
    </font>
    <font>
      <sz val="11"/>
      <color indexed="81"/>
      <name val="Arial"/>
      <family val="2"/>
    </font>
    <font>
      <b/>
      <sz val="11"/>
      <color indexed="81"/>
      <name val="Arial"/>
      <family val="2"/>
    </font>
    <font>
      <b/>
      <sz val="11"/>
      <color theme="0"/>
      <name val="Calibri"/>
      <family val="2"/>
      <scheme val="minor"/>
    </font>
    <font>
      <b/>
      <sz val="20"/>
      <color theme="0"/>
      <name val="Arial"/>
      <family val="2"/>
    </font>
    <font>
      <b/>
      <sz val="12"/>
      <color theme="0"/>
      <name val="Arial"/>
      <family val="2"/>
    </font>
    <font>
      <b/>
      <sz val="11"/>
      <color theme="1"/>
      <name val="Arial"/>
      <family val="2"/>
    </font>
    <font>
      <b/>
      <sz val="13"/>
      <name val="Arial"/>
      <family val="2"/>
    </font>
    <font>
      <b/>
      <sz val="12"/>
      <color rgb="FF002060"/>
      <name val="Arial"/>
      <family val="2"/>
    </font>
    <font>
      <sz val="8"/>
      <color theme="0"/>
      <name val="Arial"/>
      <family val="2"/>
    </font>
    <font>
      <sz val="10"/>
      <color indexed="81"/>
      <name val="Arial"/>
      <family val="2"/>
    </font>
    <font>
      <u/>
      <sz val="11"/>
      <color indexed="81"/>
      <name val="Arial"/>
      <family val="2"/>
    </font>
    <font>
      <b/>
      <sz val="12"/>
      <color theme="1"/>
      <name val="Arial"/>
      <family val="2"/>
    </font>
    <font>
      <sz val="12"/>
      <color theme="3" tint="-0.499984740745262"/>
      <name val="Arial"/>
      <family val="2"/>
    </font>
    <font>
      <b/>
      <sz val="12"/>
      <name val="Arial"/>
      <family val="2"/>
    </font>
    <font>
      <b/>
      <sz val="11"/>
      <name val="Calibri"/>
      <family val="2"/>
      <scheme val="minor"/>
    </font>
    <font>
      <strike/>
      <sz val="11"/>
      <color rgb="FF1C2D4B"/>
      <name val="Arial"/>
      <family val="2"/>
    </font>
    <font>
      <b/>
      <sz val="15"/>
      <color theme="0"/>
      <name val="Arial"/>
      <family val="2"/>
    </font>
    <font>
      <b/>
      <sz val="11"/>
      <color rgb="FFFF0000"/>
      <name val="Calibri"/>
      <family val="2"/>
      <scheme val="minor"/>
    </font>
    <font>
      <i/>
      <sz val="14"/>
      <color rgb="FFFF0000"/>
      <name val="Arial"/>
      <family val="2"/>
    </font>
  </fonts>
  <fills count="23">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1C2D4B"/>
        <bgColor indexed="64"/>
      </patternFill>
    </fill>
    <fill>
      <patternFill patternType="solid">
        <fgColor theme="0"/>
        <bgColor indexed="64"/>
      </patternFill>
    </fill>
    <fill>
      <patternFill patternType="solid">
        <fgColor theme="0" tint="-0.499984740745262"/>
        <bgColor indexed="64"/>
      </patternFill>
    </fill>
    <fill>
      <patternFill patternType="solid">
        <fgColor rgb="FFFF0000"/>
        <bgColor indexed="64"/>
      </patternFill>
    </fill>
    <fill>
      <patternFill patternType="solid">
        <fgColor rgb="FF418D53"/>
        <bgColor indexed="64"/>
      </patternFill>
    </fill>
    <fill>
      <patternFill patternType="solid">
        <fgColor rgb="FF6459A1"/>
        <bgColor indexed="64"/>
      </patternFill>
    </fill>
    <fill>
      <patternFill patternType="solid">
        <fgColor rgb="FFF7C700"/>
        <bgColor indexed="64"/>
      </patternFill>
    </fill>
    <fill>
      <patternFill patternType="solid">
        <fgColor rgb="FFE9E7F1"/>
        <bgColor indexed="64"/>
      </patternFill>
    </fill>
    <fill>
      <patternFill patternType="solid">
        <fgColor rgb="FFFFF4C5"/>
        <bgColor indexed="64"/>
      </patternFill>
    </fill>
    <fill>
      <patternFill patternType="solid">
        <fgColor rgb="FFE0F0E4"/>
        <bgColor indexed="64"/>
      </patternFill>
    </fill>
    <fill>
      <patternFill patternType="solid">
        <fgColor rgb="FFFFFBEB"/>
        <bgColor indexed="64"/>
      </patternFill>
    </fill>
    <fill>
      <patternFill patternType="solid">
        <fgColor rgb="FFF7FBF8"/>
        <bgColor indexed="64"/>
      </patternFill>
    </fill>
    <fill>
      <patternFill patternType="solid">
        <fgColor theme="1"/>
        <bgColor indexed="64"/>
      </patternFill>
    </fill>
    <fill>
      <patternFill patternType="solid">
        <fgColor rgb="FFBFBFBF"/>
        <bgColor indexed="64"/>
      </patternFill>
    </fill>
    <fill>
      <patternFill patternType="solid">
        <fgColor rgb="FFFAFAFC"/>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top style="thick">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right/>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auto="1"/>
      </left>
      <right/>
      <top/>
      <bottom/>
      <diagonal/>
    </border>
    <border>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theme="0"/>
      </left>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Dashed">
        <color indexed="64"/>
      </right>
      <top style="medium">
        <color indexed="64"/>
      </top>
      <bottom/>
      <diagonal/>
    </border>
    <border>
      <left/>
      <right style="mediumDashed">
        <color auto="1"/>
      </right>
      <top/>
      <bottom/>
      <diagonal/>
    </border>
    <border>
      <left style="mediumDashed">
        <color auto="1"/>
      </left>
      <right/>
      <top style="medium">
        <color auto="1"/>
      </top>
      <bottom/>
      <diagonal/>
    </border>
    <border>
      <left style="thin">
        <color theme="0"/>
      </left>
      <right style="medium">
        <color theme="1"/>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ck">
        <color rgb="FF1C2D4B"/>
      </top>
      <bottom/>
      <diagonal/>
    </border>
    <border>
      <left/>
      <right style="thick">
        <color rgb="FF1C2D4B"/>
      </right>
      <top style="thick">
        <color rgb="FF1C2D4B"/>
      </top>
      <bottom/>
      <diagonal/>
    </border>
    <border>
      <left/>
      <right style="thick">
        <color rgb="FF1C2D4B"/>
      </right>
      <top/>
      <bottom/>
      <diagonal/>
    </border>
    <border>
      <left/>
      <right/>
      <top/>
      <bottom style="thick">
        <color rgb="FF1C2D4B"/>
      </bottom>
      <diagonal/>
    </border>
    <border>
      <left/>
      <right style="thick">
        <color rgb="FF1C2D4B"/>
      </right>
      <top/>
      <bottom style="thick">
        <color rgb="FF1C2D4B"/>
      </bottom>
      <diagonal/>
    </border>
    <border>
      <left style="thick">
        <color rgb="FF1C2D4B"/>
      </left>
      <right/>
      <top style="thick">
        <color rgb="FF1C2D4B"/>
      </top>
      <bottom/>
      <diagonal/>
    </border>
    <border>
      <left style="thick">
        <color rgb="FF1C2D4B"/>
      </left>
      <right/>
      <top/>
      <bottom/>
      <diagonal/>
    </border>
    <border>
      <left style="thick">
        <color rgb="FF1C2D4B"/>
      </left>
      <right/>
      <top/>
      <bottom style="thick">
        <color rgb="FF1C2D4B"/>
      </bottom>
      <diagonal/>
    </border>
  </borders>
  <cellStyleXfs count="4">
    <xf numFmtId="0" fontId="0" fillId="0" borderId="0"/>
    <xf numFmtId="0" fontId="2" fillId="2" borderId="0" applyNumberFormat="0" applyBorder="0" applyAlignment="0" applyProtection="0"/>
    <xf numFmtId="0" fontId="7" fillId="0" borderId="0"/>
    <xf numFmtId="9" fontId="3" fillId="0" borderId="0" applyFont="0" applyFill="0" applyBorder="0" applyAlignment="0" applyProtection="0"/>
  </cellStyleXfs>
  <cellXfs count="578">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wrapText="1"/>
    </xf>
    <xf numFmtId="0" fontId="8" fillId="0" borderId="0" xfId="0" applyFont="1"/>
    <xf numFmtId="0" fontId="1" fillId="0" borderId="0" xfId="0" applyFont="1"/>
    <xf numFmtId="0" fontId="6" fillId="0" borderId="0" xfId="0" applyFont="1"/>
    <xf numFmtId="0" fontId="12"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0" fontId="9" fillId="0" borderId="0" xfId="0" applyFont="1" applyAlignment="1">
      <alignment vertical="top" wrapText="1"/>
    </xf>
    <xf numFmtId="0" fontId="13" fillId="0" borderId="0" xfId="0" applyFont="1" applyAlignment="1">
      <alignment vertical="center"/>
    </xf>
    <xf numFmtId="0" fontId="4" fillId="0" borderId="0" xfId="0" applyFont="1" applyAlignment="1">
      <alignment vertical="top" wrapText="1"/>
    </xf>
    <xf numFmtId="0" fontId="37"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38" fillId="0" borderId="0" xfId="0" applyFont="1" applyAlignment="1">
      <alignment horizontal="left" wrapText="1"/>
    </xf>
    <xf numFmtId="0" fontId="38" fillId="0" borderId="0" xfId="0" applyFont="1" applyAlignment="1">
      <alignment horizontal="left" vertical="center" wrapText="1"/>
    </xf>
    <xf numFmtId="0" fontId="40" fillId="0" borderId="0" xfId="0" applyFont="1" applyAlignment="1">
      <alignment horizontal="left" vertical="center"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0" xfId="0" applyFont="1" applyAlignment="1">
      <alignment wrapText="1"/>
    </xf>
    <xf numFmtId="0" fontId="43" fillId="5" borderId="43" xfId="0" applyFont="1" applyFill="1" applyBorder="1" applyAlignment="1">
      <alignment horizontal="left" vertical="center" wrapText="1"/>
    </xf>
    <xf numFmtId="0" fontId="43" fillId="0" borderId="44" xfId="0" applyFont="1" applyBorder="1" applyAlignment="1">
      <alignment horizontal="center" vertical="center" wrapText="1"/>
    </xf>
    <xf numFmtId="0" fontId="43" fillId="0" borderId="32" xfId="0" applyFont="1" applyBorder="1" applyAlignment="1">
      <alignment horizontal="lef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8" fillId="0" borderId="0" xfId="0" applyFont="1"/>
    <xf numFmtId="0" fontId="38" fillId="0" borderId="0" xfId="0" applyFont="1" applyAlignment="1">
      <alignment vertical="center"/>
    </xf>
    <xf numFmtId="0" fontId="48" fillId="0" borderId="0" xfId="0" applyFont="1"/>
    <xf numFmtId="0" fontId="39" fillId="0" borderId="0" xfId="0" applyFont="1"/>
    <xf numFmtId="0" fontId="4" fillId="0" borderId="0" xfId="0" applyFont="1" applyAlignment="1">
      <alignment horizontal="center" wrapText="1"/>
    </xf>
    <xf numFmtId="0" fontId="47" fillId="0" borderId="0" xfId="0" applyFont="1"/>
    <xf numFmtId="0" fontId="55" fillId="0" borderId="0" xfId="0" applyFont="1"/>
    <xf numFmtId="0" fontId="22" fillId="8" borderId="0" xfId="0" applyFont="1" applyFill="1" applyAlignment="1">
      <alignment horizontal="left" vertical="center" wrapText="1"/>
    </xf>
    <xf numFmtId="0" fontId="19" fillId="5" borderId="60" xfId="0" applyFont="1" applyFill="1" applyBorder="1" applyAlignment="1">
      <alignment horizontal="center" vertical="center" wrapText="1"/>
    </xf>
    <xf numFmtId="0" fontId="57" fillId="20" borderId="0" xfId="0" applyFont="1" applyFill="1" applyAlignment="1">
      <alignment horizontal="center" vertical="center" wrapText="1"/>
    </xf>
    <xf numFmtId="0" fontId="44" fillId="10" borderId="8"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44" fillId="20" borderId="31" xfId="0" applyFont="1" applyFill="1" applyBorder="1" applyAlignment="1">
      <alignment horizontal="center" vertical="center" wrapText="1"/>
    </xf>
    <xf numFmtId="0" fontId="44" fillId="20" borderId="35" xfId="0" applyFont="1" applyFill="1" applyBorder="1" applyAlignment="1">
      <alignment horizontal="center" vertical="center" wrapText="1"/>
    </xf>
    <xf numFmtId="0" fontId="26" fillId="0" borderId="42" xfId="0" applyFont="1" applyBorder="1" applyAlignment="1">
      <alignment horizontal="left" vertical="top" wrapText="1"/>
    </xf>
    <xf numFmtId="0" fontId="26" fillId="0" borderId="51" xfId="0" applyFont="1" applyBorder="1" applyAlignment="1">
      <alignment horizontal="center" vertical="center" wrapText="1"/>
    </xf>
    <xf numFmtId="0" fontId="26" fillId="0" borderId="57" xfId="0" applyFont="1" applyBorder="1" applyAlignment="1">
      <alignment horizontal="left" vertical="top" wrapText="1"/>
    </xf>
    <xf numFmtId="0" fontId="26" fillId="0" borderId="57" xfId="0" applyFont="1" applyBorder="1" applyAlignment="1">
      <alignment horizontal="center" vertical="center" wrapText="1"/>
    </xf>
    <xf numFmtId="0" fontId="57" fillId="20" borderId="70" xfId="0" applyFont="1" applyFill="1" applyBorder="1" applyAlignment="1">
      <alignment horizontal="center" vertical="center" wrapText="1"/>
    </xf>
    <xf numFmtId="0" fontId="59" fillId="0" borderId="21" xfId="0" applyFont="1" applyBorder="1" applyAlignment="1">
      <alignment horizontal="center" vertical="center" wrapText="1"/>
    </xf>
    <xf numFmtId="0" fontId="59" fillId="0" borderId="44" xfId="0" applyFont="1" applyBorder="1" applyAlignment="1">
      <alignment horizontal="center" vertical="center" wrapText="1"/>
    </xf>
    <xf numFmtId="0" fontId="38" fillId="0" borderId="74" xfId="0" applyFont="1" applyBorder="1" applyAlignment="1">
      <alignment horizontal="left" wrapText="1"/>
    </xf>
    <xf numFmtId="0" fontId="38" fillId="0" borderId="75" xfId="0" applyFont="1" applyBorder="1" applyAlignment="1">
      <alignment horizontal="left" wrapText="1"/>
    </xf>
    <xf numFmtId="0" fontId="27" fillId="0" borderId="0" xfId="0" applyFont="1" applyAlignment="1" applyProtection="1">
      <alignment horizontal="right" vertical="center" wrapText="1"/>
      <protection locked="0"/>
    </xf>
    <xf numFmtId="0" fontId="28" fillId="5" borderId="1" xfId="0" applyFont="1" applyFill="1" applyBorder="1" applyAlignment="1" applyProtection="1">
      <alignment horizontal="left" vertical="center" wrapText="1"/>
      <protection locked="0"/>
    </xf>
    <xf numFmtId="0" fontId="28" fillId="0" borderId="0" xfId="0" applyFont="1" applyAlignment="1" applyProtection="1">
      <alignment vertical="center" wrapText="1"/>
      <protection locked="0"/>
    </xf>
    <xf numFmtId="0" fontId="28" fillId="0" borderId="18" xfId="0" applyFont="1" applyBorder="1" applyAlignment="1" applyProtection="1">
      <alignment vertical="center" wrapText="1"/>
      <protection locked="0"/>
    </xf>
    <xf numFmtId="0" fontId="29"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28" fillId="0" borderId="0" xfId="0" applyFont="1" applyAlignment="1" applyProtection="1">
      <alignment horizontal="center" vertical="center" wrapText="1"/>
      <protection locked="0"/>
    </xf>
    <xf numFmtId="0" fontId="27" fillId="5" borderId="1" xfId="0" applyFont="1" applyFill="1" applyBorder="1" applyAlignment="1" applyProtection="1">
      <alignment vertical="center" wrapText="1"/>
      <protection locked="0"/>
    </xf>
    <xf numFmtId="0" fontId="30" fillId="5" borderId="1" xfId="0" applyFont="1" applyFill="1" applyBorder="1" applyAlignment="1" applyProtection="1">
      <alignment horizontal="left" vertical="center" wrapText="1"/>
      <protection locked="0"/>
    </xf>
    <xf numFmtId="0" fontId="23" fillId="0" borderId="0" xfId="0" applyFont="1" applyAlignment="1" applyProtection="1">
      <alignment vertical="center" wrapText="1"/>
      <protection locked="0"/>
    </xf>
    <xf numFmtId="0" fontId="30" fillId="5" borderId="1" xfId="0" applyFont="1" applyFill="1" applyBorder="1" applyAlignment="1" applyProtection="1">
      <alignment vertical="center" wrapText="1"/>
      <protection locked="0"/>
    </xf>
    <xf numFmtId="14" fontId="31" fillId="5" borderId="1" xfId="0" applyNumberFormat="1" applyFont="1" applyFill="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14" fontId="34" fillId="5" borderId="1" xfId="0" applyNumberFormat="1" applyFont="1" applyFill="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26" fillId="0" borderId="0" xfId="0" applyFont="1" applyAlignment="1" applyProtection="1">
      <alignment horizontal="left" wrapText="1"/>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0" xfId="0" applyAlignment="1" applyProtection="1">
      <alignment horizontal="left" wrapText="1"/>
      <protection locked="0"/>
    </xf>
    <xf numFmtId="0" fontId="40"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44" fillId="20" borderId="38" xfId="0" applyFont="1" applyFill="1" applyBorder="1" applyAlignment="1" applyProtection="1">
      <alignment horizontal="center" vertical="center" wrapText="1"/>
      <protection locked="0"/>
    </xf>
    <xf numFmtId="0" fontId="44" fillId="20" borderId="30"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wrapText="1"/>
      <protection locked="0"/>
    </xf>
    <xf numFmtId="0" fontId="19" fillId="5" borderId="45" xfId="0" applyFont="1" applyFill="1" applyBorder="1" applyAlignment="1" applyProtection="1">
      <alignment horizontal="center" vertical="center" wrapText="1"/>
      <protection locked="0"/>
    </xf>
    <xf numFmtId="0" fontId="19" fillId="5" borderId="44" xfId="0" applyFont="1" applyFill="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47" fillId="13" borderId="3" xfId="0" applyFont="1" applyFill="1" applyBorder="1" applyAlignment="1" applyProtection="1">
      <alignment horizontal="left" vertical="center" wrapText="1"/>
      <protection locked="0"/>
    </xf>
    <xf numFmtId="0" fontId="38" fillId="0" borderId="3" xfId="0" applyFont="1" applyBorder="1" applyAlignment="1" applyProtection="1">
      <alignment horizontal="center" vertical="center" wrapText="1"/>
      <protection locked="0"/>
    </xf>
    <xf numFmtId="0" fontId="38" fillId="15" borderId="3" xfId="0" applyFont="1" applyFill="1" applyBorder="1" applyAlignment="1" applyProtection="1">
      <alignment horizontal="left" vertical="top" wrapText="1"/>
      <protection locked="0"/>
    </xf>
    <xf numFmtId="0" fontId="26" fillId="0" borderId="42" xfId="0" applyFont="1" applyBorder="1" applyAlignment="1" applyProtection="1">
      <alignment horizontal="center" vertical="center" wrapText="1"/>
      <protection locked="0"/>
    </xf>
    <xf numFmtId="0" fontId="26" fillId="0" borderId="42" xfId="0" applyFont="1" applyBorder="1" applyAlignment="1" applyProtection="1">
      <alignment horizontal="left" vertical="center" wrapText="1"/>
      <protection locked="0"/>
    </xf>
    <xf numFmtId="0" fontId="26" fillId="0" borderId="41" xfId="0"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47" fillId="13" borderId="2" xfId="0" applyFont="1" applyFill="1" applyBorder="1" applyAlignment="1" applyProtection="1">
      <alignment vertical="center" wrapText="1"/>
      <protection locked="0"/>
    </xf>
    <xf numFmtId="0" fontId="38" fillId="0" borderId="1" xfId="0" applyFont="1" applyBorder="1" applyAlignment="1" applyProtection="1">
      <alignment horizontal="center" vertical="center" wrapText="1"/>
      <protection locked="0"/>
    </xf>
    <xf numFmtId="0" fontId="38" fillId="15" borderId="1" xfId="0" applyFont="1" applyFill="1" applyBorder="1" applyAlignment="1" applyProtection="1">
      <alignment vertical="top" wrapText="1"/>
      <protection locked="0"/>
    </xf>
    <xf numFmtId="0" fontId="26" fillId="0" borderId="1" xfId="0" quotePrefix="1" applyFont="1" applyBorder="1" applyAlignment="1" applyProtection="1">
      <alignment vertical="center" wrapText="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26" fillId="0" borderId="1" xfId="0" applyFont="1" applyBorder="1" applyAlignment="1" applyProtection="1">
      <alignment vertical="center" wrapText="1"/>
      <protection locked="0"/>
    </xf>
    <xf numFmtId="0" fontId="47" fillId="13" borderId="1" xfId="0" applyFont="1" applyFill="1" applyBorder="1" applyAlignment="1" applyProtection="1">
      <alignment vertical="center" wrapText="1"/>
      <protection locked="0"/>
    </xf>
    <xf numFmtId="0" fontId="38" fillId="15" borderId="1" xfId="0" applyFont="1" applyFill="1" applyBorder="1" applyAlignment="1" applyProtection="1">
      <alignment horizontal="left" vertical="top" wrapText="1"/>
      <protection locked="0"/>
    </xf>
    <xf numFmtId="0" fontId="38" fillId="15" borderId="2" xfId="0" applyFont="1" applyFill="1" applyBorder="1" applyAlignment="1" applyProtection="1">
      <alignment horizontal="left" vertical="top" wrapText="1"/>
      <protection locked="0"/>
    </xf>
    <xf numFmtId="0" fontId="26" fillId="0" borderId="2" xfId="0" applyFont="1" applyBorder="1" applyAlignment="1" applyProtection="1">
      <alignment horizontal="left" vertical="center" wrapText="1"/>
      <protection locked="0"/>
    </xf>
    <xf numFmtId="0" fontId="26" fillId="0" borderId="1" xfId="0" quotePrefix="1" applyFont="1" applyBorder="1" applyAlignment="1" applyProtection="1">
      <alignment horizontal="left" vertical="center" wrapText="1"/>
      <protection locked="0"/>
    </xf>
    <xf numFmtId="0" fontId="47" fillId="13" borderId="3" xfId="0" applyFont="1" applyFill="1" applyBorder="1" applyAlignment="1" applyProtection="1">
      <alignment vertical="center" wrapText="1"/>
      <protection locked="0"/>
    </xf>
    <xf numFmtId="0" fontId="26" fillId="0" borderId="3" xfId="0" applyFont="1" applyBorder="1" applyAlignment="1" applyProtection="1">
      <alignment horizontal="left" vertical="center" wrapText="1"/>
      <protection locked="0"/>
    </xf>
    <xf numFmtId="0" fontId="38" fillId="15" borderId="2" xfId="0" applyFont="1" applyFill="1" applyBorder="1" applyAlignment="1" applyProtection="1">
      <alignment vertical="top" wrapText="1"/>
      <protection locked="0"/>
    </xf>
    <xf numFmtId="0" fontId="26" fillId="0" borderId="2" xfId="0" quotePrefix="1" applyFont="1" applyBorder="1" applyAlignment="1" applyProtection="1">
      <alignment vertical="top" wrapText="1"/>
      <protection locked="0"/>
    </xf>
    <xf numFmtId="0" fontId="26" fillId="0" borderId="2" xfId="0" applyFont="1" applyBorder="1" applyAlignment="1" applyProtection="1">
      <alignment horizontal="left" wrapText="1"/>
      <protection locked="0"/>
    </xf>
    <xf numFmtId="0" fontId="39" fillId="14" borderId="2" xfId="0" applyFont="1" applyFill="1" applyBorder="1" applyAlignment="1" applyProtection="1">
      <alignment vertical="center" wrapText="1"/>
      <protection locked="0"/>
    </xf>
    <xf numFmtId="0" fontId="39" fillId="16" borderId="1" xfId="0" applyFont="1" applyFill="1" applyBorder="1" applyAlignment="1" applyProtection="1">
      <alignment horizontal="left" vertical="top" wrapText="1"/>
      <protection locked="0"/>
    </xf>
    <xf numFmtId="0" fontId="58" fillId="0" borderId="1" xfId="0" applyFont="1" applyBorder="1" applyAlignment="1" applyProtection="1">
      <alignment horizontal="left" vertical="center" wrapText="1"/>
      <protection locked="0"/>
    </xf>
    <xf numFmtId="0" fontId="39" fillId="16" borderId="1" xfId="0" quotePrefix="1" applyFont="1" applyFill="1" applyBorder="1" applyAlignment="1" applyProtection="1">
      <alignment horizontal="left" vertical="top" wrapText="1"/>
      <protection locked="0"/>
    </xf>
    <xf numFmtId="0" fontId="39" fillId="14" borderId="2" xfId="0" applyFont="1" applyFill="1" applyBorder="1" applyAlignment="1" applyProtection="1">
      <alignment horizontal="left" vertical="center" wrapText="1"/>
      <protection locked="0"/>
    </xf>
    <xf numFmtId="0" fontId="38" fillId="16" borderId="1" xfId="0" applyFont="1" applyFill="1" applyBorder="1" applyAlignment="1" applyProtection="1">
      <alignment horizontal="left" vertical="top" wrapText="1"/>
      <protection locked="0"/>
    </xf>
    <xf numFmtId="0" fontId="38" fillId="16" borderId="1" xfId="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center" wrapText="1"/>
      <protection locked="0"/>
    </xf>
    <xf numFmtId="0" fontId="39" fillId="14" borderId="1" xfId="0" applyFont="1" applyFill="1" applyBorder="1" applyAlignment="1" applyProtection="1">
      <alignment vertical="center" wrapText="1"/>
      <protection locked="0"/>
    </xf>
    <xf numFmtId="0" fontId="26" fillId="0" borderId="1" xfId="0" applyFont="1" applyBorder="1" applyAlignment="1" applyProtection="1">
      <alignment horizontal="left" wrapText="1"/>
      <protection locked="0"/>
    </xf>
    <xf numFmtId="0" fontId="47" fillId="12" borderId="2" xfId="0" applyFont="1" applyFill="1" applyBorder="1" applyAlignment="1" applyProtection="1">
      <alignment vertical="center" wrapText="1"/>
      <protection locked="0"/>
    </xf>
    <xf numFmtId="0" fontId="38" fillId="17" borderId="1" xfId="0" applyFont="1" applyFill="1" applyBorder="1" applyAlignment="1" applyProtection="1">
      <alignment horizontal="left" vertical="top" wrapText="1"/>
      <protection locked="0"/>
    </xf>
    <xf numFmtId="0" fontId="38" fillId="17" borderId="1" xfId="1" applyFont="1" applyFill="1" applyBorder="1" applyAlignment="1" applyProtection="1">
      <alignment horizontal="left" vertical="top" wrapText="1"/>
      <protection locked="0"/>
    </xf>
    <xf numFmtId="0" fontId="26" fillId="0" borderId="1" xfId="1" quotePrefix="1" applyFont="1" applyFill="1" applyBorder="1" applyAlignment="1" applyProtection="1">
      <alignment horizontal="left" vertical="center" wrapText="1"/>
      <protection locked="0"/>
    </xf>
    <xf numFmtId="0" fontId="26" fillId="0" borderId="1" xfId="0" quotePrefix="1" applyFont="1" applyBorder="1" applyAlignment="1" applyProtection="1">
      <alignment horizontal="left" wrapText="1"/>
      <protection locked="0"/>
    </xf>
    <xf numFmtId="0" fontId="26" fillId="0" borderId="1" xfId="0" quotePrefix="1" applyFont="1" applyBorder="1" applyAlignment="1" applyProtection="1">
      <alignment horizontal="left" vertical="top" wrapText="1"/>
      <protection locked="0"/>
    </xf>
    <xf numFmtId="0" fontId="47" fillId="12" borderId="36" xfId="0" applyFont="1" applyFill="1" applyBorder="1" applyAlignment="1" applyProtection="1">
      <alignment vertical="center" wrapText="1"/>
      <protection locked="0"/>
    </xf>
    <xf numFmtId="0" fontId="38" fillId="0" borderId="36" xfId="0" applyFont="1" applyBorder="1" applyAlignment="1" applyProtection="1">
      <alignment horizontal="center" vertical="center" wrapText="1"/>
      <protection locked="0"/>
    </xf>
    <xf numFmtId="0" fontId="38" fillId="17" borderId="36" xfId="0" applyFont="1" applyFill="1" applyBorder="1" applyAlignment="1" applyProtection="1">
      <alignment horizontal="left" vertical="top" wrapText="1"/>
      <protection locked="0"/>
    </xf>
    <xf numFmtId="0" fontId="26" fillId="0" borderId="36" xfId="0" applyFont="1" applyBorder="1" applyAlignment="1" applyProtection="1">
      <alignment horizontal="left" vertical="center" wrapText="1"/>
      <protection locked="0"/>
    </xf>
    <xf numFmtId="0" fontId="26" fillId="0" borderId="36"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8" fillId="0" borderId="0" xfId="0" applyFont="1" applyAlignment="1" applyProtection="1">
      <alignment horizontal="left" wrapText="1"/>
      <protection locked="0"/>
    </xf>
    <xf numFmtId="0" fontId="38" fillId="0" borderId="0" xfId="0" applyFont="1" applyAlignment="1" applyProtection="1">
      <alignment horizontal="left" vertical="center" wrapText="1"/>
      <protection locked="0"/>
    </xf>
    <xf numFmtId="0" fontId="57" fillId="20" borderId="0" xfId="0" applyFont="1" applyFill="1" applyAlignment="1" applyProtection="1">
      <alignment horizontal="center" vertical="center" wrapText="1"/>
      <protection locked="0"/>
    </xf>
    <xf numFmtId="0" fontId="43" fillId="5" borderId="43" xfId="0" applyFont="1" applyFill="1" applyBorder="1" applyAlignment="1" applyProtection="1">
      <alignment horizontal="left" vertical="center" wrapText="1"/>
      <protection locked="0"/>
    </xf>
    <xf numFmtId="0" fontId="43" fillId="0" borderId="44" xfId="0" applyFont="1" applyBorder="1" applyAlignment="1" applyProtection="1">
      <alignment horizontal="center" vertical="center" wrapText="1"/>
      <protection locked="0"/>
    </xf>
    <xf numFmtId="0" fontId="43" fillId="0" borderId="32" xfId="0" applyFont="1" applyBorder="1" applyAlignment="1" applyProtection="1">
      <alignment horizontal="left" vertical="center" wrapText="1"/>
      <protection locked="0"/>
    </xf>
    <xf numFmtId="0" fontId="43" fillId="0" borderId="21"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center" vertical="center" wrapText="1"/>
      <protection locked="0"/>
    </xf>
    <xf numFmtId="0" fontId="38" fillId="0" borderId="0" xfId="0" applyFont="1" applyAlignment="1" applyProtection="1">
      <alignment wrapText="1"/>
      <protection locked="0"/>
    </xf>
    <xf numFmtId="0" fontId="38" fillId="8" borderId="0" xfId="0" applyFont="1" applyFill="1" applyAlignment="1" applyProtection="1">
      <alignment wrapText="1"/>
      <protection locked="0"/>
    </xf>
    <xf numFmtId="0" fontId="44" fillId="10" borderId="8" xfId="0" applyFont="1" applyFill="1" applyBorder="1" applyAlignment="1" applyProtection="1">
      <alignment horizontal="center" vertical="center" wrapText="1"/>
      <protection locked="0"/>
    </xf>
    <xf numFmtId="0" fontId="44" fillId="20" borderId="70" xfId="0" applyFont="1" applyFill="1" applyBorder="1" applyAlignment="1" applyProtection="1">
      <alignment horizontal="center" vertical="center" wrapText="1"/>
      <protection locked="0"/>
    </xf>
    <xf numFmtId="0" fontId="57" fillId="20" borderId="70" xfId="0" applyFont="1" applyFill="1" applyBorder="1" applyAlignment="1" applyProtection="1">
      <alignment horizontal="center" vertical="center" wrapText="1"/>
      <protection locked="0"/>
    </xf>
    <xf numFmtId="0" fontId="57" fillId="20" borderId="73" xfId="0" applyFont="1" applyFill="1" applyBorder="1" applyAlignment="1" applyProtection="1">
      <alignment horizontal="center" vertical="center" wrapText="1"/>
      <protection locked="0"/>
    </xf>
    <xf numFmtId="0" fontId="19" fillId="5" borderId="19" xfId="0" applyFont="1" applyFill="1" applyBorder="1" applyAlignment="1" applyProtection="1">
      <alignment horizontal="center" vertical="center" wrapText="1"/>
      <protection locked="0"/>
    </xf>
    <xf numFmtId="0" fontId="19" fillId="5" borderId="62"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38" fillId="0" borderId="4" xfId="0" applyFont="1" applyBorder="1" applyAlignment="1" applyProtection="1">
      <alignment horizontal="center" vertical="center" wrapText="1"/>
      <protection locked="0"/>
    </xf>
    <xf numFmtId="0" fontId="38" fillId="0" borderId="41"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26" fillId="0" borderId="78" xfId="0" applyFont="1" applyBorder="1" applyAlignment="1" applyProtection="1">
      <alignment horizontal="center" vertical="center" wrapText="1"/>
      <protection locked="0"/>
    </xf>
    <xf numFmtId="0" fontId="38" fillId="0" borderId="51" xfId="0" applyFont="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38" fillId="0" borderId="73" xfId="0" applyFont="1" applyBorder="1" applyAlignment="1" applyProtection="1">
      <alignment horizontal="center" vertical="center" wrapText="1"/>
      <protection locked="0"/>
    </xf>
    <xf numFmtId="0" fontId="38" fillId="0" borderId="67"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0" fontId="38" fillId="0" borderId="17" xfId="0" applyFont="1" applyBorder="1" applyAlignment="1" applyProtection="1">
      <alignment horizontal="center" vertical="center" wrapText="1"/>
      <protection locked="0"/>
    </xf>
    <xf numFmtId="0" fontId="39" fillId="0" borderId="0" xfId="0" applyFont="1" applyAlignment="1" applyProtection="1">
      <alignment wrapText="1"/>
      <protection locked="0"/>
    </xf>
    <xf numFmtId="0" fontId="38" fillId="0" borderId="16" xfId="0" applyFont="1" applyBorder="1" applyAlignment="1" applyProtection="1">
      <alignment horizontal="center" vertical="center" wrapText="1"/>
      <protection locked="0"/>
    </xf>
    <xf numFmtId="0" fontId="38" fillId="0" borderId="1" xfId="0" applyFont="1" applyBorder="1" applyAlignment="1" applyProtection="1">
      <alignment horizontal="left" vertical="top" wrapText="1"/>
      <protection locked="0"/>
    </xf>
    <xf numFmtId="0" fontId="38" fillId="0" borderId="59" xfId="0" applyFont="1" applyBorder="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0" fillId="0" borderId="16" xfId="0" applyBorder="1" applyAlignment="1" applyProtection="1">
      <alignment wrapText="1"/>
      <protection locked="0"/>
    </xf>
    <xf numFmtId="0" fontId="0" fillId="0" borderId="1" xfId="0" applyBorder="1" applyAlignment="1" applyProtection="1">
      <alignment wrapText="1"/>
      <protection locked="0"/>
    </xf>
    <xf numFmtId="0" fontId="26" fillId="0" borderId="2" xfId="0" applyFont="1" applyBorder="1" applyAlignment="1" applyProtection="1">
      <alignment horizontal="center" vertical="center" wrapText="1"/>
      <protection locked="0"/>
    </xf>
    <xf numFmtId="0" fontId="0" fillId="0" borderId="59" xfId="0" applyBorder="1" applyAlignment="1" applyProtection="1">
      <alignment wrapText="1"/>
      <protection locked="0"/>
    </xf>
    <xf numFmtId="0" fontId="26" fillId="0" borderId="3" xfId="0" applyFont="1" applyBorder="1" applyAlignment="1" applyProtection="1">
      <alignment horizontal="center" vertical="center" wrapText="1"/>
      <protection locked="0"/>
    </xf>
    <xf numFmtId="0" fontId="38" fillId="0" borderId="40" xfId="0" applyFont="1" applyBorder="1" applyAlignment="1" applyProtection="1">
      <alignment horizontal="center" vertical="center" wrapText="1"/>
      <protection locked="0"/>
    </xf>
    <xf numFmtId="0" fontId="38" fillId="0" borderId="36" xfId="0" applyFont="1" applyBorder="1" applyAlignment="1" applyProtection="1">
      <alignment horizontal="left" vertical="top" wrapText="1"/>
      <protection locked="0"/>
    </xf>
    <xf numFmtId="0" fontId="26" fillId="0" borderId="79" xfId="0" applyFont="1" applyBorder="1" applyAlignment="1" applyProtection="1">
      <alignment horizontal="center" vertical="center" wrapText="1"/>
      <protection locked="0"/>
    </xf>
    <xf numFmtId="0" fontId="38" fillId="0" borderId="34" xfId="0" applyFont="1" applyBorder="1" applyAlignment="1" applyProtection="1">
      <alignment horizontal="center" vertical="center" wrapText="1"/>
      <protection locked="0"/>
    </xf>
    <xf numFmtId="0" fontId="38" fillId="0" borderId="68" xfId="0" applyFont="1" applyBorder="1" applyAlignment="1" applyProtection="1">
      <alignment horizontal="center" vertical="center" wrapText="1"/>
      <protection locked="0"/>
    </xf>
    <xf numFmtId="0" fontId="38" fillId="0" borderId="79" xfId="0" applyFont="1" applyBorder="1" applyAlignment="1" applyProtection="1">
      <alignment horizontal="center" vertical="center" wrapText="1"/>
      <protection locked="0"/>
    </xf>
    <xf numFmtId="0" fontId="38" fillId="0" borderId="74" xfId="0" applyFont="1" applyBorder="1" applyAlignment="1" applyProtection="1">
      <alignment wrapText="1"/>
      <protection locked="0"/>
    </xf>
    <xf numFmtId="0" fontId="38" fillId="0" borderId="76" xfId="0" applyFont="1" applyBorder="1" applyAlignment="1" applyProtection="1">
      <alignment wrapText="1"/>
      <protection locked="0"/>
    </xf>
    <xf numFmtId="0" fontId="59" fillId="0" borderId="44" xfId="0" applyFont="1" applyBorder="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38" fillId="0" borderId="75" xfId="0" applyFont="1" applyBorder="1" applyAlignment="1" applyProtection="1">
      <alignment wrapText="1"/>
      <protection locked="0"/>
    </xf>
    <xf numFmtId="0" fontId="16" fillId="9" borderId="25" xfId="0" applyFont="1" applyFill="1" applyBorder="1" applyAlignment="1" applyProtection="1">
      <alignment vertical="top" wrapText="1"/>
      <protection locked="0"/>
    </xf>
    <xf numFmtId="0" fontId="16" fillId="9" borderId="7" xfId="0" applyFont="1" applyFill="1" applyBorder="1" applyAlignment="1" applyProtection="1">
      <alignment vertical="top" wrapText="1"/>
      <protection locked="0"/>
    </xf>
    <xf numFmtId="0" fontId="25" fillId="9" borderId="27" xfId="0" applyFont="1" applyFill="1" applyBorder="1" applyAlignment="1" applyProtection="1">
      <alignment vertical="top" wrapText="1"/>
      <protection locked="0"/>
    </xf>
    <xf numFmtId="0" fontId="25" fillId="9" borderId="0" xfId="0" applyFont="1" applyFill="1" applyAlignment="1" applyProtection="1">
      <alignment horizontal="left" vertical="top" wrapText="1"/>
      <protection locked="0"/>
    </xf>
    <xf numFmtId="0" fontId="25" fillId="9" borderId="0" xfId="0" applyFont="1" applyFill="1" applyAlignment="1" applyProtection="1">
      <alignment vertical="top" wrapText="1"/>
      <protection locked="0"/>
    </xf>
    <xf numFmtId="0" fontId="25" fillId="0" borderId="0" xfId="0" applyFont="1" applyAlignment="1" applyProtection="1">
      <alignment vertical="top" wrapText="1"/>
      <protection locked="0"/>
    </xf>
    <xf numFmtId="0" fontId="19" fillId="0" borderId="0" xfId="0" applyFont="1" applyAlignment="1" applyProtection="1">
      <alignment horizontal="left" vertical="top" wrapText="1"/>
      <protection locked="0"/>
    </xf>
    <xf numFmtId="0" fontId="16" fillId="9" borderId="24" xfId="0" applyFont="1" applyFill="1" applyBorder="1" applyAlignment="1" applyProtection="1">
      <alignment vertical="top" wrapText="1"/>
      <protection locked="0"/>
    </xf>
    <xf numFmtId="0" fontId="4" fillId="0" borderId="27"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Protection="1">
      <protection locked="0"/>
    </xf>
    <xf numFmtId="0" fontId="16" fillId="9" borderId="0" xfId="0" applyFont="1" applyFill="1" applyAlignment="1" applyProtection="1">
      <alignment vertical="top" wrapText="1"/>
      <protection locked="0"/>
    </xf>
    <xf numFmtId="0" fontId="16" fillId="9" borderId="27"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0" fontId="16" fillId="9" borderId="15" xfId="0" applyFont="1" applyFill="1" applyBorder="1" applyAlignment="1" applyProtection="1">
      <alignment vertical="top" wrapText="1"/>
      <protection locked="0"/>
    </xf>
    <xf numFmtId="0" fontId="16" fillId="9" borderId="29" xfId="0" applyFont="1" applyFill="1" applyBorder="1" applyAlignment="1" applyProtection="1">
      <alignment vertical="top" wrapText="1"/>
      <protection locked="0"/>
    </xf>
    <xf numFmtId="0" fontId="9" fillId="0" borderId="0" xfId="0" applyFont="1" applyAlignment="1" applyProtection="1">
      <alignment vertical="top" wrapText="1"/>
      <protection locked="0"/>
    </xf>
    <xf numFmtId="0" fontId="36" fillId="0" borderId="0" xfId="0" applyFont="1" applyAlignment="1" applyProtection="1">
      <alignment horizontal="left" vertical="center"/>
      <protection locked="0"/>
    </xf>
    <xf numFmtId="0" fontId="38" fillId="0" borderId="0" xfId="0" applyFont="1" applyProtection="1">
      <protection locked="0"/>
    </xf>
    <xf numFmtId="0" fontId="48" fillId="0" borderId="0" xfId="0" applyFont="1" applyProtection="1">
      <protection locked="0"/>
    </xf>
    <xf numFmtId="0" fontId="19" fillId="6" borderId="37" xfId="2" applyFont="1" applyFill="1" applyBorder="1" applyAlignment="1" applyProtection="1">
      <alignment horizontal="center" vertical="center" wrapText="1"/>
      <protection locked="0"/>
    </xf>
    <xf numFmtId="0" fontId="19" fillId="6" borderId="14" xfId="2" applyFont="1" applyFill="1" applyBorder="1" applyAlignment="1" applyProtection="1">
      <alignment horizontal="center" vertical="center" wrapText="1"/>
      <protection locked="0"/>
    </xf>
    <xf numFmtId="0" fontId="18" fillId="6" borderId="10" xfId="2" applyFont="1" applyFill="1" applyBorder="1" applyAlignment="1" applyProtection="1">
      <alignment vertical="center" wrapText="1"/>
      <protection locked="0"/>
    </xf>
    <xf numFmtId="0" fontId="39" fillId="6" borderId="11" xfId="2" applyFont="1" applyFill="1" applyBorder="1" applyAlignment="1" applyProtection="1">
      <alignment horizontal="center" vertical="center" wrapText="1"/>
      <protection locked="0"/>
    </xf>
    <xf numFmtId="0" fontId="47" fillId="0" borderId="0" xfId="0" applyFont="1" applyProtection="1">
      <protection locked="0"/>
    </xf>
    <xf numFmtId="0" fontId="57" fillId="13" borderId="11" xfId="2" applyFont="1" applyFill="1" applyBorder="1" applyAlignment="1" applyProtection="1">
      <alignment vertical="center" wrapText="1"/>
      <protection locked="0"/>
    </xf>
    <xf numFmtId="0" fontId="57" fillId="13" borderId="11" xfId="2" applyFont="1" applyFill="1" applyBorder="1" applyAlignment="1" applyProtection="1">
      <alignment horizontal="center" vertical="center" wrapText="1"/>
      <protection locked="0"/>
    </xf>
    <xf numFmtId="9" fontId="57" fillId="13" borderId="11" xfId="2" applyNumberFormat="1" applyFont="1" applyFill="1" applyBorder="1" applyAlignment="1" applyProtection="1">
      <alignment horizontal="center" vertical="center" wrapText="1"/>
      <protection locked="0"/>
    </xf>
    <xf numFmtId="1" fontId="57" fillId="13" borderId="11" xfId="3" applyNumberFormat="1" applyFont="1" applyFill="1" applyBorder="1" applyAlignment="1" applyProtection="1">
      <alignment horizontal="center" vertical="center" wrapText="1"/>
      <protection locked="0"/>
    </xf>
    <xf numFmtId="9" fontId="57" fillId="13" borderId="11" xfId="3" applyFont="1" applyFill="1" applyBorder="1" applyAlignment="1" applyProtection="1">
      <alignment horizontal="center" vertical="center" wrapText="1"/>
      <protection locked="0"/>
    </xf>
    <xf numFmtId="9" fontId="57" fillId="13" borderId="19" xfId="3" applyFont="1" applyFill="1" applyBorder="1" applyAlignment="1" applyProtection="1">
      <alignment horizontal="center" vertical="center" wrapText="1"/>
      <protection locked="0"/>
    </xf>
    <xf numFmtId="0" fontId="57" fillId="13" borderId="56" xfId="2" applyFont="1" applyFill="1" applyBorder="1" applyAlignment="1" applyProtection="1">
      <alignment horizontal="center" vertical="center" wrapText="1"/>
      <protection locked="0"/>
    </xf>
    <xf numFmtId="0" fontId="39" fillId="0" borderId="0" xfId="0" applyFont="1" applyProtection="1">
      <protection locked="0"/>
    </xf>
    <xf numFmtId="0" fontId="38" fillId="15" borderId="12" xfId="2" applyFont="1" applyFill="1" applyBorder="1" applyAlignment="1" applyProtection="1">
      <alignment vertical="center" wrapText="1"/>
      <protection locked="0"/>
    </xf>
    <xf numFmtId="0" fontId="38" fillId="15" borderId="12" xfId="2" applyFont="1" applyFill="1" applyBorder="1" applyAlignment="1" applyProtection="1">
      <alignment horizontal="center" vertical="center" wrapText="1"/>
      <protection locked="0"/>
    </xf>
    <xf numFmtId="0" fontId="39" fillId="15" borderId="12" xfId="2" applyFont="1" applyFill="1" applyBorder="1" applyAlignment="1" applyProtection="1">
      <alignment horizontal="center" vertical="center" wrapText="1"/>
      <protection locked="0"/>
    </xf>
    <xf numFmtId="9" fontId="39" fillId="15" borderId="12" xfId="2" applyNumberFormat="1" applyFont="1" applyFill="1" applyBorder="1" applyAlignment="1" applyProtection="1">
      <alignment horizontal="center" vertical="center" wrapText="1"/>
      <protection locked="0"/>
    </xf>
    <xf numFmtId="1" fontId="39" fillId="15" borderId="12" xfId="3" applyNumberFormat="1" applyFont="1" applyFill="1" applyBorder="1" applyAlignment="1" applyProtection="1">
      <alignment horizontal="center" vertical="center" wrapText="1"/>
      <protection locked="0"/>
    </xf>
    <xf numFmtId="9" fontId="39" fillId="15" borderId="12" xfId="3" applyFont="1" applyFill="1" applyBorder="1" applyAlignment="1" applyProtection="1">
      <alignment horizontal="center" vertical="center" wrapText="1"/>
      <protection locked="0"/>
    </xf>
    <xf numFmtId="9" fontId="39" fillId="15" borderId="54" xfId="3" applyFont="1" applyFill="1" applyBorder="1" applyAlignment="1" applyProtection="1">
      <alignment horizontal="center" vertical="center" wrapText="1"/>
      <protection locked="0"/>
    </xf>
    <xf numFmtId="0" fontId="39" fillId="15" borderId="58" xfId="2" applyFont="1" applyFill="1" applyBorder="1" applyAlignment="1" applyProtection="1">
      <alignment horizontal="center" vertical="center" wrapText="1"/>
      <protection locked="0"/>
    </xf>
    <xf numFmtId="9" fontId="38" fillId="15" borderId="12" xfId="3" applyFont="1" applyFill="1" applyBorder="1" applyAlignment="1" applyProtection="1">
      <alignment horizontal="center" vertical="center" wrapText="1"/>
      <protection locked="0"/>
    </xf>
    <xf numFmtId="1" fontId="38" fillId="15" borderId="12" xfId="3" applyNumberFormat="1" applyFont="1" applyFill="1" applyBorder="1" applyAlignment="1" applyProtection="1">
      <alignment horizontal="center" vertical="center" wrapText="1"/>
      <protection locked="0"/>
    </xf>
    <xf numFmtId="9" fontId="38" fillId="15" borderId="54" xfId="3" applyFont="1" applyFill="1" applyBorder="1" applyAlignment="1" applyProtection="1">
      <alignment horizontal="center" vertical="center" wrapText="1"/>
      <protection locked="0"/>
    </xf>
    <xf numFmtId="9" fontId="38" fillId="15" borderId="12" xfId="2" applyNumberFormat="1" applyFont="1" applyFill="1" applyBorder="1" applyAlignment="1" applyProtection="1">
      <alignment horizontal="center" vertical="center" wrapText="1"/>
      <protection locked="0"/>
    </xf>
    <xf numFmtId="0" fontId="38" fillId="15" borderId="13" xfId="2" applyFont="1" applyFill="1" applyBorder="1" applyAlignment="1" applyProtection="1">
      <alignment horizontal="center" vertical="center" wrapText="1"/>
      <protection locked="0"/>
    </xf>
    <xf numFmtId="0" fontId="39" fillId="15" borderId="13" xfId="2" applyFont="1" applyFill="1" applyBorder="1" applyAlignment="1" applyProtection="1">
      <alignment horizontal="center" vertical="center" wrapText="1"/>
      <protection locked="0"/>
    </xf>
    <xf numFmtId="9" fontId="39" fillId="15" borderId="13" xfId="2" applyNumberFormat="1" applyFont="1" applyFill="1" applyBorder="1" applyAlignment="1" applyProtection="1">
      <alignment horizontal="center" vertical="center" wrapText="1"/>
      <protection locked="0"/>
    </xf>
    <xf numFmtId="1" fontId="39" fillId="15" borderId="13" xfId="3" applyNumberFormat="1" applyFont="1" applyFill="1" applyBorder="1" applyAlignment="1" applyProtection="1">
      <alignment horizontal="center" vertical="center" wrapText="1"/>
      <protection locked="0"/>
    </xf>
    <xf numFmtId="9" fontId="39" fillId="15" borderId="13" xfId="3" applyFont="1" applyFill="1" applyBorder="1" applyAlignment="1" applyProtection="1">
      <alignment horizontal="center" vertical="center" wrapText="1"/>
      <protection locked="0"/>
    </xf>
    <xf numFmtId="9" fontId="39" fillId="15" borderId="52" xfId="3" applyFont="1" applyFill="1" applyBorder="1" applyAlignment="1" applyProtection="1">
      <alignment horizontal="center" vertical="center" wrapText="1"/>
      <protection locked="0"/>
    </xf>
    <xf numFmtId="0" fontId="38" fillId="15" borderId="14" xfId="2" applyFont="1" applyFill="1" applyBorder="1" applyAlignment="1" applyProtection="1">
      <alignment vertical="center" wrapText="1"/>
      <protection locked="0"/>
    </xf>
    <xf numFmtId="0" fontId="38" fillId="15" borderId="33" xfId="2" applyFont="1" applyFill="1" applyBorder="1" applyAlignment="1" applyProtection="1">
      <alignment horizontal="center" vertical="center" wrapText="1"/>
      <protection locked="0"/>
    </xf>
    <xf numFmtId="0" fontId="39" fillId="15" borderId="33" xfId="2" applyFont="1" applyFill="1" applyBorder="1" applyAlignment="1" applyProtection="1">
      <alignment horizontal="center" vertical="center" wrapText="1"/>
      <protection locked="0"/>
    </xf>
    <xf numFmtId="9" fontId="39" fillId="15" borderId="33" xfId="2" applyNumberFormat="1" applyFont="1" applyFill="1" applyBorder="1" applyAlignment="1" applyProtection="1">
      <alignment horizontal="center" vertical="center" wrapText="1"/>
      <protection locked="0"/>
    </xf>
    <xf numFmtId="1" fontId="39" fillId="15" borderId="33" xfId="3" applyNumberFormat="1" applyFont="1" applyFill="1" applyBorder="1" applyAlignment="1" applyProtection="1">
      <alignment horizontal="center" vertical="center" wrapText="1"/>
      <protection locked="0"/>
    </xf>
    <xf numFmtId="9" fontId="39" fillId="15" borderId="33" xfId="3" applyFont="1" applyFill="1" applyBorder="1" applyAlignment="1" applyProtection="1">
      <alignment horizontal="center" vertical="center" wrapText="1"/>
      <protection locked="0"/>
    </xf>
    <xf numFmtId="9" fontId="39" fillId="15" borderId="53" xfId="3" applyFont="1" applyFill="1" applyBorder="1" applyAlignment="1" applyProtection="1">
      <alignment horizontal="center" vertical="center" wrapText="1"/>
      <protection locked="0"/>
    </xf>
    <xf numFmtId="0" fontId="57" fillId="14" borderId="11" xfId="2" applyFont="1" applyFill="1" applyBorder="1" applyAlignment="1" applyProtection="1">
      <alignment vertical="center" wrapText="1"/>
      <protection locked="0"/>
    </xf>
    <xf numFmtId="0" fontId="57" fillId="14" borderId="11" xfId="2" applyFont="1" applyFill="1" applyBorder="1" applyAlignment="1" applyProtection="1">
      <alignment horizontal="center" vertical="center" wrapText="1"/>
      <protection locked="0"/>
    </xf>
    <xf numFmtId="9" fontId="57" fillId="14" borderId="11" xfId="2" applyNumberFormat="1" applyFont="1" applyFill="1" applyBorder="1" applyAlignment="1" applyProtection="1">
      <alignment horizontal="center" vertical="center" wrapText="1"/>
      <protection locked="0"/>
    </xf>
    <xf numFmtId="1" fontId="57" fillId="14" borderId="11" xfId="3" applyNumberFormat="1" applyFont="1" applyFill="1" applyBorder="1" applyAlignment="1" applyProtection="1">
      <alignment horizontal="center" vertical="center" wrapText="1"/>
      <protection locked="0"/>
    </xf>
    <xf numFmtId="9" fontId="57" fillId="14" borderId="11" xfId="3" applyFont="1" applyFill="1" applyBorder="1" applyAlignment="1" applyProtection="1">
      <alignment horizontal="center" vertical="center" wrapText="1"/>
      <protection locked="0"/>
    </xf>
    <xf numFmtId="9" fontId="57" fillId="14" borderId="19" xfId="3" applyFont="1" applyFill="1" applyBorder="1" applyAlignment="1" applyProtection="1">
      <alignment horizontal="center" vertical="center" wrapText="1"/>
      <protection locked="0"/>
    </xf>
    <xf numFmtId="0" fontId="57" fillId="14" borderId="56" xfId="2" applyFont="1" applyFill="1" applyBorder="1" applyAlignment="1" applyProtection="1">
      <alignment horizontal="center" vertical="center" wrapText="1"/>
      <protection locked="0"/>
    </xf>
    <xf numFmtId="0" fontId="38" fillId="16" borderId="12" xfId="2" applyFont="1" applyFill="1" applyBorder="1" applyAlignment="1" applyProtection="1">
      <alignment vertical="center" wrapText="1"/>
      <protection locked="0"/>
    </xf>
    <xf numFmtId="0" fontId="38" fillId="16" borderId="12" xfId="2" applyFont="1" applyFill="1" applyBorder="1" applyAlignment="1" applyProtection="1">
      <alignment horizontal="center" vertical="center" wrapText="1"/>
      <protection locked="0"/>
    </xf>
    <xf numFmtId="0" fontId="39" fillId="16" borderId="12" xfId="2" applyFont="1" applyFill="1" applyBorder="1" applyAlignment="1" applyProtection="1">
      <alignment horizontal="center" vertical="center" wrapText="1"/>
      <protection locked="0"/>
    </xf>
    <xf numFmtId="9" fontId="39" fillId="16" borderId="12" xfId="2" applyNumberFormat="1" applyFont="1" applyFill="1" applyBorder="1" applyAlignment="1" applyProtection="1">
      <alignment horizontal="center" vertical="center" wrapText="1"/>
      <protection locked="0"/>
    </xf>
    <xf numFmtId="1" fontId="39" fillId="16" borderId="12" xfId="3" applyNumberFormat="1" applyFont="1" applyFill="1" applyBorder="1" applyAlignment="1" applyProtection="1">
      <alignment horizontal="center" vertical="center" wrapText="1"/>
      <protection locked="0"/>
    </xf>
    <xf numFmtId="9" fontId="39" fillId="16" borderId="12" xfId="3" applyFont="1" applyFill="1" applyBorder="1" applyAlignment="1" applyProtection="1">
      <alignment horizontal="center" vertical="center" wrapText="1"/>
      <protection locked="0"/>
    </xf>
    <xf numFmtId="9" fontId="39" fillId="16" borderId="54" xfId="3" applyFont="1" applyFill="1" applyBorder="1" applyAlignment="1" applyProtection="1">
      <alignment horizontal="center" vertical="center" wrapText="1"/>
      <protection locked="0"/>
    </xf>
    <xf numFmtId="0" fontId="39" fillId="16" borderId="58" xfId="2" applyFont="1" applyFill="1" applyBorder="1" applyAlignment="1" applyProtection="1">
      <alignment horizontal="center" vertical="center" wrapText="1"/>
      <protection locked="0"/>
    </xf>
    <xf numFmtId="9" fontId="38" fillId="16" borderId="12" xfId="3" applyFont="1" applyFill="1" applyBorder="1" applyAlignment="1" applyProtection="1">
      <alignment horizontal="center" vertical="center" wrapText="1"/>
      <protection locked="0"/>
    </xf>
    <xf numFmtId="1" fontId="38" fillId="16" borderId="12" xfId="3" applyNumberFormat="1" applyFont="1" applyFill="1" applyBorder="1" applyAlignment="1" applyProtection="1">
      <alignment horizontal="center" vertical="center" wrapText="1"/>
      <protection locked="0"/>
    </xf>
    <xf numFmtId="9" fontId="38" fillId="16" borderId="54" xfId="3" applyFont="1" applyFill="1" applyBorder="1" applyAlignment="1" applyProtection="1">
      <alignment horizontal="center" vertical="center" wrapText="1"/>
      <protection locked="0"/>
    </xf>
    <xf numFmtId="9" fontId="38" fillId="16" borderId="12" xfId="2" applyNumberFormat="1" applyFont="1" applyFill="1" applyBorder="1" applyAlignment="1" applyProtection="1">
      <alignment horizontal="center" vertical="center" wrapText="1"/>
      <protection locked="0"/>
    </xf>
    <xf numFmtId="0" fontId="38" fillId="16" borderId="13" xfId="2" applyFont="1" applyFill="1" applyBorder="1" applyAlignment="1" applyProtection="1">
      <alignment vertical="center" wrapText="1"/>
      <protection locked="0"/>
    </xf>
    <xf numFmtId="0" fontId="38" fillId="16" borderId="13" xfId="2" applyFont="1" applyFill="1" applyBorder="1" applyAlignment="1" applyProtection="1">
      <alignment horizontal="center" vertical="center" wrapText="1"/>
      <protection locked="0"/>
    </xf>
    <xf numFmtId="0" fontId="39" fillId="16" borderId="13" xfId="2" applyFont="1" applyFill="1" applyBorder="1" applyAlignment="1" applyProtection="1">
      <alignment horizontal="center" vertical="center" wrapText="1"/>
      <protection locked="0"/>
    </xf>
    <xf numFmtId="9" fontId="39" fillId="16" borderId="13" xfId="2" applyNumberFormat="1" applyFont="1" applyFill="1" applyBorder="1" applyAlignment="1" applyProtection="1">
      <alignment horizontal="center" vertical="center" wrapText="1"/>
      <protection locked="0"/>
    </xf>
    <xf numFmtId="1" fontId="39" fillId="16" borderId="13" xfId="3" applyNumberFormat="1" applyFont="1" applyFill="1" applyBorder="1" applyAlignment="1" applyProtection="1">
      <alignment horizontal="center" vertical="center" wrapText="1"/>
      <protection locked="0"/>
    </xf>
    <xf numFmtId="9" fontId="39" fillId="16" borderId="13" xfId="3" applyFont="1" applyFill="1" applyBorder="1" applyAlignment="1" applyProtection="1">
      <alignment horizontal="center" vertical="center" wrapText="1"/>
      <protection locked="0"/>
    </xf>
    <xf numFmtId="9" fontId="39" fillId="16" borderId="52" xfId="3" applyFont="1" applyFill="1" applyBorder="1" applyAlignment="1" applyProtection="1">
      <alignment horizontal="center" vertical="center" wrapText="1"/>
      <protection locked="0"/>
    </xf>
    <xf numFmtId="0" fontId="38" fillId="16" borderId="33" xfId="2" applyFont="1" applyFill="1" applyBorder="1" applyAlignment="1" applyProtection="1">
      <alignment vertical="center" wrapText="1"/>
      <protection locked="0"/>
    </xf>
    <xf numFmtId="0" fontId="38" fillId="16" borderId="33" xfId="2" applyFont="1" applyFill="1" applyBorder="1" applyAlignment="1" applyProtection="1">
      <alignment horizontal="center" vertical="center" wrapText="1"/>
      <protection locked="0"/>
    </xf>
    <xf numFmtId="0" fontId="39" fillId="16" borderId="33" xfId="2" applyFont="1" applyFill="1" applyBorder="1" applyAlignment="1" applyProtection="1">
      <alignment horizontal="center" vertical="center" wrapText="1"/>
      <protection locked="0"/>
    </xf>
    <xf numFmtId="9" fontId="39" fillId="16" borderId="33" xfId="2" applyNumberFormat="1" applyFont="1" applyFill="1" applyBorder="1" applyAlignment="1" applyProtection="1">
      <alignment horizontal="center" vertical="center" wrapText="1"/>
      <protection locked="0"/>
    </xf>
    <xf numFmtId="1" fontId="39" fillId="16" borderId="33" xfId="3" applyNumberFormat="1" applyFont="1" applyFill="1" applyBorder="1" applyAlignment="1" applyProtection="1">
      <alignment horizontal="center" vertical="center" wrapText="1"/>
      <protection locked="0"/>
    </xf>
    <xf numFmtId="9" fontId="39" fillId="16" borderId="33" xfId="3" applyFont="1" applyFill="1" applyBorder="1" applyAlignment="1" applyProtection="1">
      <alignment horizontal="center" vertical="center" wrapText="1"/>
      <protection locked="0"/>
    </xf>
    <xf numFmtId="9" fontId="39" fillId="16" borderId="53" xfId="3" applyFont="1" applyFill="1" applyBorder="1" applyAlignment="1" applyProtection="1">
      <alignment horizontal="center" vertical="center" wrapText="1"/>
      <protection locked="0"/>
    </xf>
    <xf numFmtId="0" fontId="57" fillId="12" borderId="11" xfId="2" applyFont="1" applyFill="1" applyBorder="1" applyAlignment="1" applyProtection="1">
      <alignment vertical="center" wrapText="1"/>
      <protection locked="0"/>
    </xf>
    <xf numFmtId="0" fontId="57" fillId="12" borderId="11" xfId="2" applyFont="1" applyFill="1" applyBorder="1" applyAlignment="1" applyProtection="1">
      <alignment horizontal="center" vertical="center" wrapText="1"/>
      <protection locked="0"/>
    </xf>
    <xf numFmtId="9" fontId="57" fillId="12" borderId="11" xfId="2" applyNumberFormat="1" applyFont="1" applyFill="1" applyBorder="1" applyAlignment="1" applyProtection="1">
      <alignment horizontal="center" vertical="center" wrapText="1"/>
      <protection locked="0"/>
    </xf>
    <xf numFmtId="1" fontId="57" fillId="12" borderId="11" xfId="3" applyNumberFormat="1" applyFont="1" applyFill="1" applyBorder="1" applyAlignment="1" applyProtection="1">
      <alignment horizontal="center" vertical="center" wrapText="1"/>
      <protection locked="0"/>
    </xf>
    <xf numFmtId="9" fontId="57" fillId="12" borderId="11" xfId="3" applyFont="1" applyFill="1" applyBorder="1" applyAlignment="1" applyProtection="1">
      <alignment horizontal="center" vertical="center" wrapText="1"/>
      <protection locked="0"/>
    </xf>
    <xf numFmtId="9" fontId="57" fillId="12" borderId="19" xfId="3" applyFont="1" applyFill="1" applyBorder="1" applyAlignment="1" applyProtection="1">
      <alignment horizontal="center" vertical="center" wrapText="1"/>
      <protection locked="0"/>
    </xf>
    <xf numFmtId="0" fontId="57" fillId="12" borderId="56" xfId="2" applyFont="1" applyFill="1" applyBorder="1" applyAlignment="1" applyProtection="1">
      <alignment horizontal="center" vertical="center" wrapText="1"/>
      <protection locked="0"/>
    </xf>
    <xf numFmtId="0" fontId="38" fillId="17" borderId="12" xfId="2" applyFont="1" applyFill="1" applyBorder="1" applyAlignment="1" applyProtection="1">
      <alignment vertical="center" wrapText="1"/>
      <protection locked="0"/>
    </xf>
    <xf numFmtId="0" fontId="38" fillId="17" borderId="12" xfId="2" applyFont="1" applyFill="1" applyBorder="1" applyAlignment="1" applyProtection="1">
      <alignment horizontal="center" vertical="center" wrapText="1"/>
      <protection locked="0"/>
    </xf>
    <xf numFmtId="0" fontId="39" fillId="17" borderId="12" xfId="2" applyFont="1" applyFill="1" applyBorder="1" applyAlignment="1" applyProtection="1">
      <alignment horizontal="center" vertical="center" wrapText="1"/>
      <protection locked="0"/>
    </xf>
    <xf numFmtId="9" fontId="39" fillId="17" borderId="12" xfId="2" applyNumberFormat="1" applyFont="1" applyFill="1" applyBorder="1" applyAlignment="1" applyProtection="1">
      <alignment horizontal="center" vertical="center" wrapText="1"/>
      <protection locked="0"/>
    </xf>
    <xf numFmtId="1" fontId="39" fillId="17" borderId="12" xfId="3" applyNumberFormat="1" applyFont="1" applyFill="1" applyBorder="1" applyAlignment="1" applyProtection="1">
      <alignment horizontal="center" vertical="center" wrapText="1"/>
      <protection locked="0"/>
    </xf>
    <xf numFmtId="9" fontId="39" fillId="17" borderId="12" xfId="3" applyFont="1" applyFill="1" applyBorder="1" applyAlignment="1" applyProtection="1">
      <alignment horizontal="center" vertical="center" wrapText="1"/>
      <protection locked="0"/>
    </xf>
    <xf numFmtId="9" fontId="39" fillId="17" borderId="54" xfId="3" applyFont="1" applyFill="1" applyBorder="1" applyAlignment="1" applyProtection="1">
      <alignment horizontal="center" vertical="center" wrapText="1"/>
      <protection locked="0"/>
    </xf>
    <xf numFmtId="0" fontId="39" fillId="17" borderId="58" xfId="2" applyFont="1" applyFill="1" applyBorder="1" applyAlignment="1" applyProtection="1">
      <alignment horizontal="center" vertical="center" wrapText="1"/>
      <protection locked="0"/>
    </xf>
    <xf numFmtId="9" fontId="38" fillId="17" borderId="12" xfId="3" applyFont="1" applyFill="1" applyBorder="1" applyAlignment="1" applyProtection="1">
      <alignment horizontal="center" vertical="center" wrapText="1"/>
      <protection locked="0"/>
    </xf>
    <xf numFmtId="1" fontId="38" fillId="17" borderId="12" xfId="3" applyNumberFormat="1" applyFont="1" applyFill="1" applyBorder="1" applyAlignment="1" applyProtection="1">
      <alignment horizontal="center" vertical="center" wrapText="1"/>
      <protection locked="0"/>
    </xf>
    <xf numFmtId="9" fontId="38" fillId="17" borderId="54" xfId="3" applyFont="1" applyFill="1" applyBorder="1" applyAlignment="1" applyProtection="1">
      <alignment horizontal="center" vertical="center" wrapText="1"/>
      <protection locked="0"/>
    </xf>
    <xf numFmtId="9" fontId="38" fillId="17" borderId="12" xfId="2" applyNumberFormat="1" applyFont="1" applyFill="1" applyBorder="1" applyAlignment="1" applyProtection="1">
      <alignment horizontal="center" vertical="center" wrapText="1"/>
      <protection locked="0"/>
    </xf>
    <xf numFmtId="0" fontId="38" fillId="17" borderId="13" xfId="2" applyFont="1" applyFill="1" applyBorder="1" applyAlignment="1" applyProtection="1">
      <alignment vertical="center" wrapText="1"/>
      <protection locked="0"/>
    </xf>
    <xf numFmtId="0" fontId="38" fillId="17" borderId="13" xfId="2" applyFont="1" applyFill="1" applyBorder="1" applyAlignment="1" applyProtection="1">
      <alignment horizontal="center" vertical="center" wrapText="1"/>
      <protection locked="0"/>
    </xf>
    <xf numFmtId="0" fontId="39" fillId="17" borderId="13" xfId="2" applyFont="1" applyFill="1" applyBorder="1" applyAlignment="1" applyProtection="1">
      <alignment horizontal="center" vertical="center" wrapText="1"/>
      <protection locked="0"/>
    </xf>
    <xf numFmtId="9" fontId="39" fillId="17" borderId="13" xfId="2" applyNumberFormat="1" applyFont="1" applyFill="1" applyBorder="1" applyAlignment="1" applyProtection="1">
      <alignment horizontal="center" vertical="center" wrapText="1"/>
      <protection locked="0"/>
    </xf>
    <xf numFmtId="1" fontId="39" fillId="17" borderId="13" xfId="3" applyNumberFormat="1" applyFont="1" applyFill="1" applyBorder="1" applyAlignment="1" applyProtection="1">
      <alignment horizontal="center" vertical="center" wrapText="1"/>
      <protection locked="0"/>
    </xf>
    <xf numFmtId="9" fontId="39" fillId="17" borderId="13" xfId="3" applyFont="1" applyFill="1" applyBorder="1" applyAlignment="1" applyProtection="1">
      <alignment horizontal="center" vertical="center" wrapText="1"/>
      <protection locked="0"/>
    </xf>
    <xf numFmtId="9" fontId="39" fillId="17" borderId="52" xfId="3" applyFont="1" applyFill="1" applyBorder="1" applyAlignment="1" applyProtection="1">
      <alignment horizontal="center" vertical="center" wrapText="1"/>
      <protection locked="0"/>
    </xf>
    <xf numFmtId="0" fontId="38" fillId="17" borderId="20" xfId="2" applyFont="1" applyFill="1" applyBorder="1" applyAlignment="1" applyProtection="1">
      <alignment horizontal="center" vertical="center" wrapText="1"/>
      <protection locked="0"/>
    </xf>
    <xf numFmtId="0" fontId="19" fillId="4" borderId="11" xfId="2" applyFont="1" applyFill="1" applyBorder="1" applyAlignment="1" applyProtection="1">
      <alignment vertical="center" wrapText="1"/>
      <protection locked="0"/>
    </xf>
    <xf numFmtId="0" fontId="19" fillId="4" borderId="11" xfId="2" applyFont="1" applyFill="1" applyBorder="1" applyAlignment="1" applyProtection="1">
      <alignment horizontal="center" vertical="center" wrapText="1"/>
      <protection locked="0"/>
    </xf>
    <xf numFmtId="9" fontId="19" fillId="4" borderId="11" xfId="2" applyNumberFormat="1" applyFont="1" applyFill="1" applyBorder="1" applyAlignment="1" applyProtection="1">
      <alignment horizontal="center" vertical="center" wrapText="1"/>
      <protection locked="0"/>
    </xf>
    <xf numFmtId="1" fontId="19" fillId="4" borderId="11" xfId="3" applyNumberFormat="1" applyFont="1" applyFill="1" applyBorder="1" applyAlignment="1" applyProtection="1">
      <alignment horizontal="center" vertical="center" wrapText="1"/>
      <protection locked="0"/>
    </xf>
    <xf numFmtId="9" fontId="19" fillId="4" borderId="11" xfId="3" applyFont="1" applyFill="1" applyBorder="1" applyAlignment="1" applyProtection="1">
      <alignment horizontal="center" vertical="center" wrapText="1"/>
      <protection locked="0"/>
    </xf>
    <xf numFmtId="9" fontId="19" fillId="4" borderId="19" xfId="3" applyFont="1" applyFill="1" applyBorder="1" applyAlignment="1" applyProtection="1">
      <alignment horizontal="center" vertical="center" wrapText="1"/>
      <protection locked="0"/>
    </xf>
    <xf numFmtId="0" fontId="19" fillId="4" borderId="56" xfId="2" applyFont="1" applyFill="1" applyBorder="1" applyAlignment="1" applyProtection="1">
      <alignment horizontal="center" vertical="center" wrapText="1"/>
      <protection locked="0"/>
    </xf>
    <xf numFmtId="0" fontId="64" fillId="0" borderId="0" xfId="0" applyFont="1" applyAlignment="1" applyProtection="1">
      <alignment horizontal="left" vertical="center" wrapText="1"/>
      <protection locked="0"/>
    </xf>
    <xf numFmtId="0" fontId="26" fillId="0" borderId="0" xfId="0" applyFont="1" applyProtection="1">
      <protection locked="0"/>
    </xf>
    <xf numFmtId="1" fontId="27" fillId="0" borderId="0" xfId="0" applyNumberFormat="1" applyFont="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0" fontId="18" fillId="0" borderId="0" xfId="0" applyFont="1" applyAlignment="1" applyProtection="1">
      <alignment vertical="center"/>
      <protection locked="0"/>
    </xf>
    <xf numFmtId="0" fontId="38" fillId="0" borderId="0" xfId="0" applyFont="1" applyAlignment="1" applyProtection="1">
      <alignment vertical="center"/>
      <protection locked="0"/>
    </xf>
    <xf numFmtId="1" fontId="39" fillId="0" borderId="31" xfId="0" applyNumberFormat="1" applyFont="1" applyBorder="1" applyAlignment="1" applyProtection="1">
      <alignment horizontal="center"/>
      <protection locked="0"/>
    </xf>
    <xf numFmtId="0" fontId="38" fillId="0" borderId="35" xfId="0" applyFont="1" applyBorder="1" applyProtection="1">
      <protection locked="0"/>
    </xf>
    <xf numFmtId="0" fontId="38" fillId="0" borderId="9" xfId="0" applyFont="1" applyBorder="1" applyProtection="1">
      <protection locked="0"/>
    </xf>
    <xf numFmtId="0" fontId="38" fillId="0" borderId="23" xfId="0" applyFont="1" applyBorder="1" applyProtection="1">
      <protection locked="0"/>
    </xf>
    <xf numFmtId="1" fontId="19" fillId="0" borderId="0" xfId="0" applyNumberFormat="1" applyFont="1" applyAlignment="1" applyProtection="1">
      <alignment horizontal="left"/>
      <protection locked="0"/>
    </xf>
    <xf numFmtId="1" fontId="19" fillId="0" borderId="0" xfId="0" applyNumberFormat="1" applyFont="1" applyAlignment="1" applyProtection="1">
      <alignment horizontal="right"/>
      <protection locked="0"/>
    </xf>
    <xf numFmtId="1" fontId="19" fillId="0" borderId="0" xfId="0" applyNumberFormat="1" applyFont="1" applyAlignment="1" applyProtection="1">
      <alignment horizontal="center"/>
      <protection locked="0"/>
    </xf>
    <xf numFmtId="0" fontId="38" fillId="0" borderId="32" xfId="0" applyFont="1" applyBorder="1" applyProtection="1">
      <protection locked="0"/>
    </xf>
    <xf numFmtId="0" fontId="39" fillId="0" borderId="23" xfId="0" applyFont="1" applyBorder="1" applyAlignment="1" applyProtection="1">
      <alignment horizontal="center" vertical="center" wrapText="1"/>
      <protection locked="0"/>
    </xf>
    <xf numFmtId="0" fontId="38" fillId="0" borderId="32" xfId="0" applyFont="1" applyBorder="1" applyAlignment="1" applyProtection="1">
      <alignment horizontal="left" wrapText="1"/>
      <protection locked="0"/>
    </xf>
    <xf numFmtId="0" fontId="35" fillId="0" borderId="23" xfId="0" applyFont="1" applyBorder="1" applyAlignment="1" applyProtection="1">
      <alignment vertical="center" wrapText="1"/>
      <protection locked="0"/>
    </xf>
    <xf numFmtId="0" fontId="51" fillId="0" borderId="0" xfId="0" applyFont="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51" fillId="0" borderId="32" xfId="0" applyFont="1" applyBorder="1" applyAlignment="1" applyProtection="1">
      <alignment horizontal="center" vertical="center" wrapText="1"/>
      <protection locked="0"/>
    </xf>
    <xf numFmtId="0" fontId="38" fillId="0" borderId="38" xfId="0" applyFont="1" applyBorder="1" applyProtection="1">
      <protection locked="0"/>
    </xf>
    <xf numFmtId="0" fontId="38" fillId="0" borderId="30" xfId="0" applyFont="1" applyBorder="1" applyProtection="1">
      <protection locked="0"/>
    </xf>
    <xf numFmtId="0" fontId="38" fillId="0" borderId="39" xfId="0" applyFont="1" applyBorder="1" applyProtection="1">
      <protection locked="0"/>
    </xf>
    <xf numFmtId="0" fontId="39" fillId="0" borderId="23" xfId="0" applyFont="1" applyBorder="1" applyAlignment="1" applyProtection="1">
      <alignment horizontal="right"/>
      <protection locked="0"/>
    </xf>
    <xf numFmtId="0" fontId="39" fillId="0" borderId="0" xfId="0" applyFont="1" applyAlignment="1" applyProtection="1">
      <alignment horizontal="center"/>
      <protection locked="0"/>
    </xf>
    <xf numFmtId="0" fontId="39" fillId="0" borderId="0" xfId="0" applyFont="1" applyAlignment="1" applyProtection="1">
      <alignment horizontal="right"/>
      <protection locked="0"/>
    </xf>
    <xf numFmtId="0" fontId="39" fillId="0" borderId="0" xfId="0" applyFont="1" applyAlignment="1" applyProtection="1">
      <alignment horizontal="left"/>
      <protection locked="0"/>
    </xf>
    <xf numFmtId="1" fontId="39" fillId="0" borderId="23" xfId="0" applyNumberFormat="1" applyFont="1" applyBorder="1" applyProtection="1">
      <protection locked="0"/>
    </xf>
    <xf numFmtId="1" fontId="39" fillId="0" borderId="0" xfId="0" applyNumberFormat="1" applyFont="1" applyAlignment="1" applyProtection="1">
      <alignment horizontal="center"/>
      <protection locked="0"/>
    </xf>
    <xf numFmtId="1" fontId="39" fillId="0" borderId="0" xfId="0" applyNumberFormat="1" applyFont="1" applyAlignment="1" applyProtection="1">
      <alignment horizontal="right"/>
      <protection locked="0"/>
    </xf>
    <xf numFmtId="1" fontId="39" fillId="0" borderId="0" xfId="0" applyNumberFormat="1" applyFont="1" applyAlignment="1" applyProtection="1">
      <alignment horizontal="left"/>
      <protection locked="0"/>
    </xf>
    <xf numFmtId="1" fontId="39" fillId="0" borderId="0" xfId="0" applyNumberFormat="1" applyFont="1" applyProtection="1">
      <protection locked="0"/>
    </xf>
    <xf numFmtId="1" fontId="39" fillId="0" borderId="32" xfId="0" applyNumberFormat="1" applyFont="1" applyBorder="1" applyAlignment="1" applyProtection="1">
      <alignment horizontal="left"/>
      <protection locked="0"/>
    </xf>
    <xf numFmtId="0" fontId="48" fillId="22" borderId="3" xfId="0" applyFont="1" applyFill="1" applyBorder="1" applyAlignment="1" applyProtection="1">
      <alignment horizontal="left" vertical="top" wrapText="1"/>
      <protection locked="0"/>
    </xf>
    <xf numFmtId="0" fontId="48" fillId="22" borderId="1" xfId="0" applyFont="1" applyFill="1" applyBorder="1" applyAlignment="1" applyProtection="1">
      <alignment horizontal="left" vertical="top" wrapText="1"/>
      <protection locked="0"/>
    </xf>
    <xf numFmtId="0" fontId="48" fillId="22" borderId="2" xfId="0" applyFont="1" applyFill="1" applyBorder="1" applyAlignment="1" applyProtection="1">
      <alignment vertical="top" wrapText="1"/>
      <protection locked="0"/>
    </xf>
    <xf numFmtId="0" fontId="48" fillId="22" borderId="1" xfId="0" applyFont="1" applyFill="1" applyBorder="1" applyAlignment="1" applyProtection="1">
      <alignment vertical="top" wrapText="1"/>
      <protection locked="0"/>
    </xf>
    <xf numFmtId="0" fontId="48" fillId="22" borderId="0" xfId="0" applyFont="1" applyFill="1" applyAlignment="1" applyProtection="1">
      <alignment vertical="top" wrapText="1"/>
      <protection locked="0"/>
    </xf>
    <xf numFmtId="0" fontId="48" fillId="22" borderId="2" xfId="0" applyFont="1" applyFill="1" applyBorder="1" applyAlignment="1" applyProtection="1">
      <alignment horizontal="left" vertical="top" wrapText="1"/>
      <protection locked="0"/>
    </xf>
    <xf numFmtId="0" fontId="49" fillId="22" borderId="1" xfId="0" applyFont="1" applyFill="1" applyBorder="1" applyAlignment="1" applyProtection="1">
      <alignment vertical="top" wrapText="1"/>
      <protection locked="0"/>
    </xf>
    <xf numFmtId="0" fontId="48" fillId="22" borderId="3" xfId="0" applyFont="1" applyFill="1" applyBorder="1" applyAlignment="1" applyProtection="1">
      <alignment vertical="top" wrapText="1"/>
      <protection locked="0"/>
    </xf>
    <xf numFmtId="0" fontId="48" fillId="18" borderId="2" xfId="0" applyFont="1" applyFill="1" applyBorder="1" applyAlignment="1" applyProtection="1">
      <alignment vertical="top" wrapText="1"/>
      <protection locked="0"/>
    </xf>
    <xf numFmtId="0" fontId="48" fillId="18" borderId="1" xfId="0" applyFont="1" applyFill="1" applyBorder="1" applyAlignment="1" applyProtection="1">
      <alignment horizontal="left" vertical="top" wrapText="1"/>
      <protection locked="0"/>
    </xf>
    <xf numFmtId="0" fontId="48" fillId="18" borderId="2" xfId="0" applyFont="1" applyFill="1" applyBorder="1" applyAlignment="1" applyProtection="1">
      <alignment horizontal="left" vertical="top" wrapText="1"/>
      <protection locked="0"/>
    </xf>
    <xf numFmtId="0" fontId="48" fillId="18" borderId="1" xfId="1" applyFont="1" applyFill="1" applyBorder="1" applyAlignment="1" applyProtection="1">
      <alignment horizontal="left" vertical="top" wrapText="1"/>
      <protection locked="0"/>
    </xf>
    <xf numFmtId="0" fontId="48" fillId="18" borderId="1" xfId="0" applyFont="1" applyFill="1" applyBorder="1" applyAlignment="1" applyProtection="1">
      <alignment vertical="top" wrapText="1"/>
      <protection locked="0"/>
    </xf>
    <xf numFmtId="0" fontId="48" fillId="19" borderId="2" xfId="0" applyFont="1" applyFill="1" applyBorder="1" applyAlignment="1" applyProtection="1">
      <alignment vertical="top" wrapText="1"/>
      <protection locked="0"/>
    </xf>
    <xf numFmtId="0" fontId="48" fillId="19" borderId="1" xfId="0" applyFont="1" applyFill="1" applyBorder="1" applyAlignment="1" applyProtection="1">
      <alignment horizontal="left" vertical="top" wrapText="1"/>
      <protection locked="0"/>
    </xf>
    <xf numFmtId="0" fontId="48" fillId="19" borderId="1" xfId="1" applyFont="1" applyFill="1" applyBorder="1" applyAlignment="1" applyProtection="1">
      <alignment horizontal="left" vertical="top" wrapText="1"/>
      <protection locked="0"/>
    </xf>
    <xf numFmtId="0" fontId="48" fillId="19" borderId="36" xfId="0" applyFont="1" applyFill="1" applyBorder="1" applyAlignment="1" applyProtection="1">
      <alignment vertical="top" wrapText="1"/>
      <protection locked="0"/>
    </xf>
    <xf numFmtId="0" fontId="48" fillId="19" borderId="36" xfId="0" applyFont="1" applyFill="1" applyBorder="1" applyAlignment="1" applyProtection="1">
      <alignment horizontal="left" vertical="top" wrapText="1"/>
      <protection locked="0"/>
    </xf>
    <xf numFmtId="0" fontId="51" fillId="20" borderId="72" xfId="2" applyFont="1" applyFill="1" applyBorder="1" applyAlignment="1" applyProtection="1">
      <alignment horizontal="center" vertical="center" wrapText="1"/>
      <protection locked="0"/>
    </xf>
    <xf numFmtId="0" fontId="38" fillId="15" borderId="14" xfId="2" applyFont="1" applyFill="1" applyBorder="1" applyAlignment="1" applyProtection="1">
      <alignment horizontal="center" vertical="center" wrapText="1"/>
      <protection locked="0"/>
    </xf>
    <xf numFmtId="0" fontId="38" fillId="17" borderId="33" xfId="2" applyFont="1" applyFill="1" applyBorder="1" applyAlignment="1" applyProtection="1">
      <alignment horizontal="center" vertical="center" wrapText="1"/>
      <protection locked="0"/>
    </xf>
    <xf numFmtId="0" fontId="60" fillId="21" borderId="11" xfId="2" applyFont="1" applyFill="1" applyBorder="1" applyAlignment="1" applyProtection="1">
      <alignment horizontal="center" vertical="center" wrapText="1"/>
      <protection locked="0"/>
    </xf>
    <xf numFmtId="1" fontId="60" fillId="21" borderId="11" xfId="3" applyNumberFormat="1" applyFont="1" applyFill="1" applyBorder="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44" fillId="0" borderId="0" xfId="0" applyFont="1" applyAlignment="1" applyProtection="1">
      <alignment horizontal="center" vertical="center" wrapText="1"/>
      <protection locked="0"/>
    </xf>
    <xf numFmtId="0" fontId="38" fillId="0" borderId="31" xfId="0" applyFont="1" applyBorder="1" applyAlignment="1" applyProtection="1">
      <alignment vertical="center"/>
      <protection locked="0"/>
    </xf>
    <xf numFmtId="0" fontId="26" fillId="0" borderId="23" xfId="0" applyFont="1" applyBorder="1" applyProtection="1">
      <protection locked="0"/>
    </xf>
    <xf numFmtId="0" fontId="38" fillId="0" borderId="23" xfId="0" applyFont="1" applyBorder="1" applyAlignment="1" applyProtection="1">
      <alignment vertical="center"/>
      <protection locked="0"/>
    </xf>
    <xf numFmtId="0" fontId="38" fillId="0" borderId="23" xfId="0" applyFont="1" applyBorder="1" applyAlignment="1" applyProtection="1">
      <alignment wrapText="1"/>
      <protection locked="0"/>
    </xf>
    <xf numFmtId="0" fontId="38" fillId="0" borderId="23" xfId="0" applyFont="1" applyBorder="1" applyAlignment="1" applyProtection="1">
      <alignment horizontal="left" wrapText="1"/>
      <protection locked="0"/>
    </xf>
    <xf numFmtId="0" fontId="39" fillId="0" borderId="32" xfId="0" applyFont="1" applyBorder="1" applyAlignment="1" applyProtection="1">
      <alignment horizontal="right" wrapText="1"/>
      <protection locked="0"/>
    </xf>
    <xf numFmtId="1" fontId="39" fillId="0" borderId="32" xfId="0" applyNumberFormat="1" applyFont="1" applyBorder="1" applyAlignment="1" applyProtection="1">
      <alignment horizontal="right" wrapText="1"/>
      <protection locked="0"/>
    </xf>
    <xf numFmtId="0" fontId="44" fillId="0" borderId="0" xfId="0" applyFont="1" applyAlignment="1" applyProtection="1">
      <alignment vertical="center"/>
      <protection locked="0"/>
    </xf>
    <xf numFmtId="0" fontId="45" fillId="0" borderId="32" xfId="0" applyFont="1" applyBorder="1" applyProtection="1">
      <protection locked="0"/>
    </xf>
    <xf numFmtId="0" fontId="44" fillId="0" borderId="0" xfId="0" applyFont="1" applyAlignment="1" applyProtection="1">
      <alignment vertical="center" wrapText="1"/>
      <protection locked="0"/>
    </xf>
    <xf numFmtId="0" fontId="44" fillId="0" borderId="23"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5" fillId="0" borderId="0" xfId="0" applyFont="1" applyProtection="1">
      <protection locked="0"/>
    </xf>
    <xf numFmtId="0" fontId="38" fillId="0" borderId="31" xfId="0" applyFont="1" applyBorder="1" applyProtection="1">
      <protection locked="0"/>
    </xf>
    <xf numFmtId="1" fontId="19" fillId="0" borderId="23" xfId="0" applyNumberFormat="1" applyFont="1" applyBorder="1" applyAlignment="1" applyProtection="1">
      <alignment horizontal="center"/>
      <protection locked="0"/>
    </xf>
    <xf numFmtId="0" fontId="19" fillId="5" borderId="0" xfId="0" applyFont="1" applyFill="1" applyAlignment="1" applyProtection="1">
      <alignment horizontal="left" vertical="top" wrapText="1"/>
      <protection locked="0"/>
    </xf>
    <xf numFmtId="0" fontId="19" fillId="5" borderId="51" xfId="0" applyFont="1" applyFill="1" applyBorder="1" applyAlignment="1" applyProtection="1">
      <alignment horizontal="left" vertical="top" wrapText="1"/>
      <protection locked="0"/>
    </xf>
    <xf numFmtId="0" fontId="19" fillId="5" borderId="48" xfId="0" applyFont="1" applyFill="1" applyBorder="1" applyAlignment="1" applyProtection="1">
      <alignment horizontal="left" vertical="top" wrapText="1"/>
      <protection locked="0"/>
    </xf>
    <xf numFmtId="0" fontId="19" fillId="5" borderId="6" xfId="0" applyFont="1" applyFill="1" applyBorder="1" applyAlignment="1" applyProtection="1">
      <alignment horizontal="left" vertical="top" wrapText="1"/>
      <protection locked="0"/>
    </xf>
    <xf numFmtId="0" fontId="19" fillId="5" borderId="46" xfId="0" applyFont="1" applyFill="1" applyBorder="1" applyAlignment="1" applyProtection="1">
      <alignment horizontal="left" vertical="top" wrapText="1"/>
      <protection locked="0"/>
    </xf>
    <xf numFmtId="0" fontId="19" fillId="5" borderId="50" xfId="0" applyFont="1" applyFill="1" applyBorder="1" applyAlignment="1" applyProtection="1">
      <alignment horizontal="left" vertical="top" wrapText="1"/>
      <protection locked="0"/>
    </xf>
    <xf numFmtId="0" fontId="19" fillId="5" borderId="5" xfId="0" applyFont="1" applyFill="1" applyBorder="1" applyAlignment="1" applyProtection="1">
      <alignment horizontal="left" vertical="top" wrapText="1"/>
      <protection locked="0"/>
    </xf>
    <xf numFmtId="0" fontId="19" fillId="5" borderId="42" xfId="0" applyFont="1" applyFill="1" applyBorder="1" applyAlignment="1" applyProtection="1">
      <alignment horizontal="left" vertical="top" wrapText="1"/>
      <protection locked="0"/>
    </xf>
    <xf numFmtId="0" fontId="19" fillId="5" borderId="47" xfId="0" applyFont="1" applyFill="1" applyBorder="1" applyAlignment="1" applyProtection="1">
      <alignment horizontal="left" vertical="top" wrapText="1"/>
      <protection locked="0"/>
    </xf>
    <xf numFmtId="0" fontId="25" fillId="5" borderId="50" xfId="0" applyFont="1" applyFill="1" applyBorder="1" applyAlignment="1" applyProtection="1">
      <alignment vertical="top" wrapText="1"/>
      <protection locked="0"/>
    </xf>
    <xf numFmtId="0" fontId="25" fillId="5" borderId="0" xfId="0" applyFont="1" applyFill="1" applyAlignment="1" applyProtection="1">
      <alignment vertical="top" wrapText="1"/>
      <protection locked="0"/>
    </xf>
    <xf numFmtId="0" fontId="16" fillId="5" borderId="5" xfId="0" applyFont="1" applyFill="1" applyBorder="1" applyAlignment="1" applyProtection="1">
      <alignment vertical="top" wrapText="1"/>
      <protection locked="0"/>
    </xf>
    <xf numFmtId="0" fontId="26" fillId="5" borderId="0" xfId="0" applyFont="1" applyFill="1" applyProtection="1">
      <protection locked="0"/>
    </xf>
    <xf numFmtId="0" fontId="16" fillId="5" borderId="42" xfId="0" applyFont="1" applyFill="1" applyBorder="1" applyAlignment="1" applyProtection="1">
      <alignment vertical="top" wrapText="1"/>
      <protection locked="0"/>
    </xf>
    <xf numFmtId="0" fontId="16" fillId="5" borderId="51" xfId="0" applyFont="1" applyFill="1" applyBorder="1" applyAlignment="1" applyProtection="1">
      <alignment vertical="top" wrapText="1"/>
      <protection locked="0"/>
    </xf>
    <xf numFmtId="0" fontId="16" fillId="5" borderId="47" xfId="0" applyFont="1" applyFill="1" applyBorder="1" applyAlignment="1" applyProtection="1">
      <alignment vertical="top" wrapText="1"/>
      <protection locked="0"/>
    </xf>
    <xf numFmtId="0" fontId="16" fillId="0" borderId="0" xfId="0" applyFont="1" applyAlignment="1" applyProtection="1">
      <alignment vertical="top" wrapText="1"/>
      <protection locked="0"/>
    </xf>
    <xf numFmtId="0" fontId="25" fillId="0" borderId="51"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5"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6" fillId="9" borderId="26" xfId="0" applyFont="1" applyFill="1" applyBorder="1" applyAlignment="1" applyProtection="1">
      <alignment vertical="top" wrapText="1"/>
      <protection locked="0"/>
    </xf>
    <xf numFmtId="0" fontId="20" fillId="5" borderId="1" xfId="0" applyFont="1" applyFill="1" applyBorder="1" applyAlignment="1" applyProtection="1">
      <alignment horizontal="left" vertical="top" wrapText="1"/>
      <protection locked="0"/>
    </xf>
    <xf numFmtId="14" fontId="20" fillId="5" borderId="1" xfId="0" applyNumberFormat="1" applyFont="1" applyFill="1" applyBorder="1" applyAlignment="1" applyProtection="1">
      <alignment horizontal="left" vertical="top" wrapText="1"/>
      <protection locked="0"/>
    </xf>
    <xf numFmtId="0" fontId="26" fillId="0" borderId="61"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wrapText="1"/>
      <protection locked="0"/>
    </xf>
    <xf numFmtId="0" fontId="8" fillId="0" borderId="0" xfId="0" applyFont="1" applyProtection="1">
      <protection locked="0"/>
    </xf>
    <xf numFmtId="0" fontId="1" fillId="0" borderId="0" xfId="0" applyFont="1" applyProtection="1">
      <protection locked="0"/>
    </xf>
    <xf numFmtId="0" fontId="0" fillId="0" borderId="42" xfId="0" quotePrefix="1" applyBorder="1" applyAlignment="1" applyProtection="1">
      <alignment horizontal="left" vertical="center" wrapText="1"/>
      <protection locked="0"/>
    </xf>
    <xf numFmtId="0" fontId="65" fillId="9" borderId="0" xfId="0" applyFont="1" applyFill="1" applyAlignment="1" applyProtection="1">
      <alignment horizontal="left" vertical="top" wrapText="1"/>
      <protection locked="0"/>
    </xf>
    <xf numFmtId="0" fontId="67" fillId="0" borderId="0" xfId="0" applyFont="1" applyAlignment="1" applyProtection="1">
      <alignment horizontal="center" wrapText="1"/>
      <protection locked="0"/>
    </xf>
    <xf numFmtId="0" fontId="70" fillId="0" borderId="0" xfId="0" applyFont="1" applyAlignment="1" applyProtection="1">
      <alignment horizontal="center" vertical="top" wrapText="1"/>
      <protection locked="0"/>
    </xf>
    <xf numFmtId="0" fontId="71" fillId="0" borderId="0" xfId="0" applyFont="1" applyAlignment="1">
      <alignment horizontal="left" vertical="center" wrapText="1"/>
    </xf>
    <xf numFmtId="0" fontId="35" fillId="5" borderId="45" xfId="0" applyFont="1" applyFill="1" applyBorder="1" applyAlignment="1" applyProtection="1">
      <alignment horizontal="center" vertical="center" wrapText="1"/>
      <protection locked="0"/>
    </xf>
    <xf numFmtId="0" fontId="39" fillId="15" borderId="3" xfId="0" applyFont="1" applyFill="1" applyBorder="1" applyAlignment="1" applyProtection="1">
      <alignment horizontal="left" vertical="center" wrapText="1"/>
      <protection locked="0"/>
    </xf>
    <xf numFmtId="0" fontId="48" fillId="22" borderId="3" xfId="0" applyFont="1" applyFill="1" applyBorder="1" applyAlignment="1" applyProtection="1">
      <alignment horizontal="left" vertical="center" wrapText="1"/>
      <protection locked="0"/>
    </xf>
    <xf numFmtId="0" fontId="48" fillId="22" borderId="2" xfId="0" applyFont="1" applyFill="1" applyBorder="1" applyAlignment="1" applyProtection="1">
      <alignment vertical="center" wrapText="1"/>
      <protection locked="0"/>
    </xf>
    <xf numFmtId="0" fontId="39" fillId="15" borderId="2" xfId="0" applyFont="1" applyFill="1" applyBorder="1" applyAlignment="1" applyProtection="1">
      <alignment vertical="center" wrapText="1"/>
      <protection locked="0"/>
    </xf>
    <xf numFmtId="0" fontId="39" fillId="15" borderId="1" xfId="0" applyFont="1" applyFill="1" applyBorder="1" applyAlignment="1" applyProtection="1">
      <alignment vertical="center" wrapText="1"/>
      <protection locked="0"/>
    </xf>
    <xf numFmtId="0" fontId="48" fillId="22" borderId="1" xfId="0" applyFont="1" applyFill="1" applyBorder="1" applyAlignment="1" applyProtection="1">
      <alignment vertical="center" wrapText="1"/>
      <protection locked="0"/>
    </xf>
    <xf numFmtId="0" fontId="48" fillId="22" borderId="3" xfId="0" applyFont="1" applyFill="1" applyBorder="1" applyAlignment="1" applyProtection="1">
      <alignment vertical="center" wrapText="1"/>
      <protection locked="0"/>
    </xf>
    <xf numFmtId="0" fontId="39" fillId="15" borderId="3" xfId="0" applyFont="1" applyFill="1" applyBorder="1" applyAlignment="1" applyProtection="1">
      <alignment vertical="center" wrapText="1"/>
      <protection locked="0"/>
    </xf>
    <xf numFmtId="0" fontId="39" fillId="16" borderId="2" xfId="0" applyFont="1" applyFill="1" applyBorder="1" applyAlignment="1" applyProtection="1">
      <alignment vertical="center" wrapText="1"/>
      <protection locked="0"/>
    </xf>
    <xf numFmtId="0" fontId="48" fillId="18" borderId="2" xfId="0" applyFont="1" applyFill="1" applyBorder="1" applyAlignment="1" applyProtection="1">
      <alignment vertical="center" wrapText="1"/>
      <protection locked="0"/>
    </xf>
    <xf numFmtId="0" fontId="48" fillId="18" borderId="1" xfId="0" applyFont="1" applyFill="1" applyBorder="1" applyAlignment="1" applyProtection="1">
      <alignment horizontal="left" vertical="center" wrapText="1"/>
      <protection locked="0"/>
    </xf>
    <xf numFmtId="0" fontId="39" fillId="16" borderId="2" xfId="0" quotePrefix="1" applyFont="1" applyFill="1" applyBorder="1" applyAlignment="1" applyProtection="1">
      <alignment vertical="center" wrapText="1"/>
      <protection locked="0"/>
    </xf>
    <xf numFmtId="0" fontId="39" fillId="16" borderId="2" xfId="0" applyFont="1" applyFill="1" applyBorder="1" applyAlignment="1" applyProtection="1">
      <alignment horizontal="left" vertical="center" wrapText="1"/>
      <protection locked="0"/>
    </xf>
    <xf numFmtId="0" fontId="48" fillId="18" borderId="2" xfId="0" applyFont="1" applyFill="1" applyBorder="1" applyAlignment="1" applyProtection="1">
      <alignment horizontal="left" vertical="center" wrapText="1"/>
      <protection locked="0"/>
    </xf>
    <xf numFmtId="0" fontId="39" fillId="16" borderId="1" xfId="0" applyFont="1" applyFill="1" applyBorder="1" applyAlignment="1" applyProtection="1">
      <alignment vertical="center" wrapText="1"/>
      <protection locked="0"/>
    </xf>
    <xf numFmtId="0" fontId="48" fillId="18" borderId="1" xfId="0" applyFont="1" applyFill="1" applyBorder="1" applyAlignment="1" applyProtection="1">
      <alignment vertical="center" wrapText="1"/>
      <protection locked="0"/>
    </xf>
    <xf numFmtId="0" fontId="39" fillId="17" borderId="2" xfId="0" applyFont="1" applyFill="1" applyBorder="1" applyAlignment="1" applyProtection="1">
      <alignment vertical="center" wrapText="1"/>
      <protection locked="0"/>
    </xf>
    <xf numFmtId="0" fontId="48" fillId="19" borderId="2" xfId="0" applyFont="1" applyFill="1" applyBorder="1" applyAlignment="1" applyProtection="1">
      <alignment vertical="center" wrapText="1"/>
      <protection locked="0"/>
    </xf>
    <xf numFmtId="0" fontId="48" fillId="19" borderId="1" xfId="0" applyFont="1" applyFill="1" applyBorder="1" applyAlignment="1" applyProtection="1">
      <alignment horizontal="left" vertical="center" wrapText="1"/>
      <protection locked="0"/>
    </xf>
    <xf numFmtId="0" fontId="48" fillId="19" borderId="1" xfId="0" applyFont="1" applyFill="1" applyBorder="1" applyAlignment="1" applyProtection="1">
      <alignment vertical="center" wrapText="1"/>
      <protection locked="0"/>
    </xf>
    <xf numFmtId="0" fontId="39" fillId="17" borderId="36" xfId="0" applyFont="1" applyFill="1" applyBorder="1" applyAlignment="1" applyProtection="1">
      <alignment vertical="center" wrapText="1"/>
      <protection locked="0"/>
    </xf>
    <xf numFmtId="0" fontId="48" fillId="19" borderId="36" xfId="0" applyFont="1" applyFill="1" applyBorder="1" applyAlignment="1" applyProtection="1">
      <alignment vertical="center" wrapText="1"/>
      <protection locked="0"/>
    </xf>
    <xf numFmtId="0" fontId="47" fillId="14" borderId="2" xfId="0" applyFont="1" applyFill="1" applyBorder="1" applyAlignment="1" applyProtection="1">
      <alignment vertical="center" wrapText="1"/>
      <protection locked="0"/>
    </xf>
    <xf numFmtId="0" fontId="47" fillId="14" borderId="2" xfId="0" applyFont="1" applyFill="1" applyBorder="1" applyAlignment="1" applyProtection="1">
      <alignment horizontal="left" vertical="center" wrapText="1"/>
      <protection locked="0"/>
    </xf>
    <xf numFmtId="0" fontId="47" fillId="14" borderId="1" xfId="0" applyFont="1" applyFill="1" applyBorder="1" applyAlignment="1" applyProtection="1">
      <alignment vertical="center" wrapText="1"/>
      <protection locked="0"/>
    </xf>
    <xf numFmtId="0" fontId="35" fillId="5" borderId="43" xfId="0" applyFont="1" applyFill="1" applyBorder="1" applyAlignment="1" applyProtection="1">
      <alignment horizontal="center" vertical="center" wrapText="1"/>
      <protection locked="0"/>
    </xf>
    <xf numFmtId="0" fontId="22" fillId="8" borderId="0" xfId="0" applyFont="1" applyFill="1" applyAlignment="1">
      <alignment horizontal="left" vertical="center"/>
    </xf>
    <xf numFmtId="0" fontId="19" fillId="5" borderId="86" xfId="0" applyFont="1" applyFill="1" applyBorder="1" applyAlignment="1">
      <alignment horizontal="left" vertical="top" wrapText="1"/>
    </xf>
    <xf numFmtId="0" fontId="19" fillId="5" borderId="81" xfId="0" applyFont="1" applyFill="1" applyBorder="1" applyAlignment="1">
      <alignment horizontal="left" vertical="top" wrapText="1"/>
    </xf>
    <xf numFmtId="0" fontId="19" fillId="5" borderId="82" xfId="0" applyFont="1" applyFill="1" applyBorder="1" applyAlignment="1">
      <alignment horizontal="left" vertical="top" wrapText="1"/>
    </xf>
    <xf numFmtId="0" fontId="19" fillId="5" borderId="87"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83" xfId="0" applyFont="1" applyFill="1" applyBorder="1" applyAlignment="1">
      <alignment horizontal="left" vertical="top" wrapText="1"/>
    </xf>
    <xf numFmtId="0" fontId="19" fillId="5" borderId="88" xfId="0" applyFont="1" applyFill="1" applyBorder="1" applyAlignment="1">
      <alignment horizontal="left" vertical="top" wrapText="1"/>
    </xf>
    <xf numFmtId="0" fontId="19" fillId="5" borderId="84" xfId="0" applyFont="1" applyFill="1" applyBorder="1" applyAlignment="1">
      <alignment horizontal="left" vertical="top" wrapText="1"/>
    </xf>
    <xf numFmtId="0" fontId="19" fillId="5" borderId="85" xfId="0" applyFont="1" applyFill="1" applyBorder="1" applyAlignment="1">
      <alignment horizontal="left" vertical="top" wrapText="1"/>
    </xf>
    <xf numFmtId="0" fontId="25" fillId="5" borderId="0" xfId="0" applyFont="1" applyFill="1" applyAlignment="1" applyProtection="1">
      <alignment horizontal="center" vertical="top" wrapText="1"/>
      <protection locked="0"/>
    </xf>
    <xf numFmtId="0" fontId="24" fillId="8" borderId="0" xfId="0" applyFont="1" applyFill="1" applyAlignment="1">
      <alignment horizontal="left" vertical="center"/>
    </xf>
    <xf numFmtId="0" fontId="24" fillId="8" borderId="15" xfId="0" applyFont="1" applyFill="1" applyBorder="1" applyAlignment="1">
      <alignment horizontal="left" vertical="center"/>
    </xf>
    <xf numFmtId="0" fontId="25" fillId="0" borderId="0" xfId="0" applyFont="1" applyAlignment="1" applyProtection="1">
      <alignment horizontal="center" vertical="top" wrapText="1"/>
      <protection locked="0"/>
    </xf>
    <xf numFmtId="0" fontId="25" fillId="9" borderId="0" xfId="0" applyFont="1" applyFill="1" applyAlignment="1" applyProtection="1">
      <alignment horizontal="left" vertical="top" wrapText="1"/>
      <protection locked="0"/>
    </xf>
    <xf numFmtId="0" fontId="65" fillId="5" borderId="48" xfId="0" applyFont="1" applyFill="1" applyBorder="1" applyAlignment="1" applyProtection="1">
      <alignment horizontal="left" vertical="top" wrapText="1"/>
      <protection locked="0"/>
    </xf>
    <xf numFmtId="0" fontId="65" fillId="5" borderId="6" xfId="0" applyFont="1" applyFill="1" applyBorder="1" applyAlignment="1" applyProtection="1">
      <alignment horizontal="left" vertical="top" wrapText="1"/>
      <protection locked="0"/>
    </xf>
    <xf numFmtId="0" fontId="65" fillId="5" borderId="46" xfId="0" applyFont="1" applyFill="1" applyBorder="1" applyAlignment="1" applyProtection="1">
      <alignment horizontal="left" vertical="top" wrapText="1"/>
      <protection locked="0"/>
    </xf>
    <xf numFmtId="0" fontId="65" fillId="5" borderId="50" xfId="0" applyFont="1" applyFill="1" applyBorder="1" applyAlignment="1" applyProtection="1">
      <alignment horizontal="left" vertical="top" wrapText="1"/>
      <protection locked="0"/>
    </xf>
    <xf numFmtId="0" fontId="65" fillId="5" borderId="0" xfId="0" applyFont="1" applyFill="1" applyAlignment="1" applyProtection="1">
      <alignment horizontal="left" vertical="top" wrapText="1"/>
      <protection locked="0"/>
    </xf>
    <xf numFmtId="0" fontId="65" fillId="5" borderId="5" xfId="0" applyFont="1" applyFill="1" applyBorder="1" applyAlignment="1" applyProtection="1">
      <alignment horizontal="left" vertical="top" wrapText="1"/>
      <protection locked="0"/>
    </xf>
    <xf numFmtId="0" fontId="65" fillId="5" borderId="42" xfId="0" applyFont="1" applyFill="1" applyBorder="1" applyAlignment="1" applyProtection="1">
      <alignment horizontal="left" vertical="top" wrapText="1"/>
      <protection locked="0"/>
    </xf>
    <xf numFmtId="0" fontId="65" fillId="5" borderId="51" xfId="0" applyFont="1" applyFill="1" applyBorder="1" applyAlignment="1" applyProtection="1">
      <alignment horizontal="left" vertical="top" wrapText="1"/>
      <protection locked="0"/>
    </xf>
    <xf numFmtId="0" fontId="65" fillId="5" borderId="47" xfId="0" applyFont="1" applyFill="1" applyBorder="1" applyAlignment="1" applyProtection="1">
      <alignment horizontal="left" vertical="top" wrapText="1"/>
      <protection locked="0"/>
    </xf>
    <xf numFmtId="0" fontId="66" fillId="9" borderId="51" xfId="0" applyFont="1" applyFill="1" applyBorder="1" applyAlignment="1" applyProtection="1">
      <alignment horizontal="left" vertical="top" wrapText="1"/>
      <protection locked="0"/>
    </xf>
    <xf numFmtId="0" fontId="66" fillId="0" borderId="0" xfId="0" applyFont="1" applyAlignment="1" applyProtection="1">
      <alignment horizontal="left" vertical="top" wrapText="1"/>
      <protection locked="0"/>
    </xf>
    <xf numFmtId="0" fontId="25" fillId="0" borderId="51" xfId="0" applyFont="1" applyBorder="1" applyAlignment="1" applyProtection="1">
      <alignment vertical="top" wrapText="1"/>
      <protection locked="0"/>
    </xf>
    <xf numFmtId="0" fontId="27" fillId="0" borderId="0" xfId="0" applyFont="1" applyAlignment="1" applyProtection="1">
      <alignment horizontal="right" vertical="center" wrapText="1"/>
      <protection locked="0"/>
    </xf>
    <xf numFmtId="0" fontId="27" fillId="0" borderId="0" xfId="0" applyFont="1" applyAlignment="1" applyProtection="1">
      <alignment horizontal="right" vertical="center"/>
      <protection locked="0"/>
    </xf>
    <xf numFmtId="0" fontId="22" fillId="8" borderId="0" xfId="0" applyFont="1" applyFill="1" applyAlignment="1">
      <alignment horizontal="left" vertical="center" wrapText="1"/>
    </xf>
    <xf numFmtId="0" fontId="57" fillId="20" borderId="64" xfId="0" applyFont="1" applyFill="1" applyBorder="1" applyAlignment="1" applyProtection="1">
      <alignment horizontal="center" vertical="center" wrapText="1"/>
      <protection locked="0"/>
    </xf>
    <xf numFmtId="0" fontId="57" fillId="20" borderId="65" xfId="0" applyFont="1" applyFill="1" applyBorder="1" applyAlignment="1" applyProtection="1">
      <alignment horizontal="center" vertical="center" wrapText="1"/>
      <protection locked="0"/>
    </xf>
    <xf numFmtId="0" fontId="56" fillId="12" borderId="5" xfId="0" applyFont="1" applyFill="1" applyBorder="1" applyAlignment="1" applyProtection="1">
      <alignment horizontal="center" vertical="center" textRotation="90" wrapText="1"/>
      <protection locked="0"/>
    </xf>
    <xf numFmtId="0" fontId="56" fillId="12" borderId="22" xfId="0" applyFont="1" applyFill="1" applyBorder="1" applyAlignment="1" applyProtection="1">
      <alignment horizontal="center" vertical="center" textRotation="90" wrapText="1"/>
      <protection locked="0"/>
    </xf>
    <xf numFmtId="0" fontId="40" fillId="0" borderId="0" xfId="0" applyFont="1" applyAlignment="1" applyProtection="1">
      <alignment horizontal="center" vertical="center" wrapText="1"/>
      <protection locked="0"/>
    </xf>
    <xf numFmtId="0" fontId="56" fillId="13" borderId="5" xfId="0" applyFont="1" applyFill="1" applyBorder="1" applyAlignment="1" applyProtection="1">
      <alignment horizontal="center" vertical="center" textRotation="90" wrapText="1"/>
      <protection locked="0"/>
    </xf>
    <xf numFmtId="0" fontId="41" fillId="14" borderId="5" xfId="0" applyFont="1" applyFill="1" applyBorder="1" applyAlignment="1" applyProtection="1">
      <alignment horizontal="center" vertical="center" textRotation="90" wrapText="1"/>
      <protection locked="0"/>
    </xf>
    <xf numFmtId="0" fontId="44" fillId="10" borderId="38" xfId="0" applyFont="1" applyFill="1" applyBorder="1" applyAlignment="1" applyProtection="1">
      <alignment horizontal="center" vertical="center" wrapText="1"/>
      <protection locked="0"/>
    </xf>
    <xf numFmtId="0" fontId="44" fillId="10" borderId="30" xfId="0" applyFont="1" applyFill="1" applyBorder="1" applyAlignment="1" applyProtection="1">
      <alignment horizontal="center" vertical="center" wrapText="1"/>
      <protection locked="0"/>
    </xf>
    <xf numFmtId="0" fontId="69" fillId="10" borderId="31" xfId="0" applyFont="1" applyFill="1" applyBorder="1" applyAlignment="1" applyProtection="1">
      <alignment horizontal="center" vertical="center" wrapText="1"/>
      <protection locked="0"/>
    </xf>
    <xf numFmtId="0" fontId="69" fillId="10" borderId="35" xfId="0" applyFont="1" applyFill="1" applyBorder="1" applyAlignment="1" applyProtection="1">
      <alignment horizontal="center" vertical="center" wrapText="1"/>
      <protection locked="0"/>
    </xf>
    <xf numFmtId="0" fontId="69" fillId="10" borderId="9" xfId="0" applyFont="1" applyFill="1" applyBorder="1" applyAlignment="1" applyProtection="1">
      <alignment horizontal="center" vertical="center" wrapText="1"/>
      <protection locked="0"/>
    </xf>
    <xf numFmtId="0" fontId="69" fillId="10" borderId="23" xfId="0" applyFont="1" applyFill="1" applyBorder="1" applyAlignment="1" applyProtection="1">
      <alignment horizontal="center" vertical="center" wrapText="1"/>
      <protection locked="0"/>
    </xf>
    <xf numFmtId="0" fontId="69" fillId="10" borderId="0" xfId="0" applyFont="1" applyFill="1" applyAlignment="1" applyProtection="1">
      <alignment horizontal="center" vertical="center" wrapText="1"/>
      <protection locked="0"/>
    </xf>
    <xf numFmtId="0" fontId="69" fillId="10" borderId="32" xfId="0" applyFont="1" applyFill="1" applyBorder="1" applyAlignment="1" applyProtection="1">
      <alignment horizontal="center" vertical="center" wrapText="1"/>
      <protection locked="0"/>
    </xf>
    <xf numFmtId="0" fontId="69" fillId="10" borderId="38" xfId="0" applyFont="1" applyFill="1" applyBorder="1" applyAlignment="1" applyProtection="1">
      <alignment horizontal="center" vertical="center" wrapText="1"/>
      <protection locked="0"/>
    </xf>
    <xf numFmtId="0" fontId="69" fillId="10" borderId="30" xfId="0" applyFont="1" applyFill="1" applyBorder="1" applyAlignment="1" applyProtection="1">
      <alignment horizontal="center" vertical="center" wrapText="1"/>
      <protection locked="0"/>
    </xf>
    <xf numFmtId="0" fontId="69" fillId="10" borderId="39" xfId="0" applyFont="1" applyFill="1" applyBorder="1" applyAlignment="1" applyProtection="1">
      <alignment horizontal="center" vertical="center" wrapText="1"/>
      <protection locked="0"/>
    </xf>
    <xf numFmtId="0" fontId="57" fillId="20" borderId="19" xfId="2" applyFont="1" applyFill="1" applyBorder="1" applyAlignment="1" applyProtection="1">
      <alignment horizontal="center" vertical="center" wrapText="1"/>
      <protection locked="0"/>
    </xf>
    <xf numFmtId="0" fontId="57" fillId="20" borderId="66" xfId="2"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46" fillId="10" borderId="21" xfId="2" applyFont="1" applyFill="1" applyBorder="1" applyAlignment="1" applyProtection="1">
      <alignment horizontal="center" vertical="center" wrapText="1"/>
      <protection locked="0"/>
    </xf>
    <xf numFmtId="0" fontId="46" fillId="10" borderId="8" xfId="2" applyFont="1" applyFill="1" applyBorder="1" applyAlignment="1" applyProtection="1">
      <alignment horizontal="center" vertical="center" wrapText="1"/>
      <protection locked="0"/>
    </xf>
    <xf numFmtId="0" fontId="44" fillId="10" borderId="31" xfId="0" applyFont="1" applyFill="1" applyBorder="1" applyAlignment="1" applyProtection="1">
      <alignment horizontal="center" vertical="center"/>
      <protection locked="0"/>
    </xf>
    <xf numFmtId="0" fontId="44" fillId="10" borderId="35" xfId="0" applyFont="1" applyFill="1" applyBorder="1" applyAlignment="1" applyProtection="1">
      <alignment horizontal="center" vertical="center"/>
      <protection locked="0"/>
    </xf>
    <xf numFmtId="0" fontId="44" fillId="10" borderId="9" xfId="0" applyFont="1" applyFill="1" applyBorder="1" applyAlignment="1" applyProtection="1">
      <alignment horizontal="center" vertical="center"/>
      <protection locked="0"/>
    </xf>
    <xf numFmtId="0" fontId="44" fillId="10" borderId="23" xfId="0" applyFont="1" applyFill="1" applyBorder="1" applyAlignment="1" applyProtection="1">
      <alignment horizontal="center" vertical="center"/>
      <protection locked="0"/>
    </xf>
    <xf numFmtId="0" fontId="44" fillId="10" borderId="0" xfId="0" applyFont="1" applyFill="1" applyAlignment="1" applyProtection="1">
      <alignment horizontal="center" vertical="center"/>
      <protection locked="0"/>
    </xf>
    <xf numFmtId="0" fontId="44" fillId="10" borderId="32" xfId="0" applyFont="1" applyFill="1" applyBorder="1" applyAlignment="1" applyProtection="1">
      <alignment horizontal="center" vertical="center"/>
      <protection locked="0"/>
    </xf>
    <xf numFmtId="0" fontId="44" fillId="10" borderId="38" xfId="0" applyFont="1" applyFill="1" applyBorder="1" applyAlignment="1" applyProtection="1">
      <alignment horizontal="center" vertical="center"/>
      <protection locked="0"/>
    </xf>
    <xf numFmtId="0" fontId="44" fillId="10" borderId="30" xfId="0" applyFont="1" applyFill="1" applyBorder="1" applyAlignment="1" applyProtection="1">
      <alignment horizontal="center" vertical="center"/>
      <protection locked="0"/>
    </xf>
    <xf numFmtId="0" fontId="44" fillId="10" borderId="39" xfId="0" applyFont="1" applyFill="1" applyBorder="1" applyAlignment="1" applyProtection="1">
      <alignment horizontal="center" vertical="center"/>
      <protection locked="0"/>
    </xf>
    <xf numFmtId="0" fontId="35" fillId="7" borderId="19" xfId="2" applyFont="1" applyFill="1" applyBorder="1" applyAlignment="1" applyProtection="1">
      <alignment horizontal="center" vertical="center" wrapText="1"/>
      <protection locked="0"/>
    </xf>
    <xf numFmtId="0" fontId="35" fillId="7" borderId="21" xfId="2" applyFont="1" applyFill="1" applyBorder="1" applyAlignment="1" applyProtection="1">
      <alignment horizontal="center" vertical="center" wrapText="1"/>
      <protection locked="0"/>
    </xf>
    <xf numFmtId="0" fontId="35" fillId="7" borderId="8" xfId="2" applyFont="1" applyFill="1" applyBorder="1" applyAlignment="1" applyProtection="1">
      <alignment horizontal="center" vertical="center" wrapText="1"/>
      <protection locked="0"/>
    </xf>
    <xf numFmtId="0" fontId="50" fillId="10" borderId="48" xfId="0" applyFont="1" applyFill="1" applyBorder="1" applyAlignment="1" applyProtection="1">
      <alignment horizontal="center" vertical="center" wrapText="1"/>
      <protection locked="0"/>
    </xf>
    <xf numFmtId="0" fontId="50" fillId="10" borderId="46" xfId="0" applyFont="1" applyFill="1" applyBorder="1" applyAlignment="1" applyProtection="1">
      <alignment horizontal="center" vertical="center" wrapText="1"/>
      <protection locked="0"/>
    </xf>
    <xf numFmtId="0" fontId="50" fillId="10" borderId="50" xfId="0" applyFont="1" applyFill="1" applyBorder="1" applyAlignment="1" applyProtection="1">
      <alignment horizontal="center" vertical="center" wrapText="1"/>
      <protection locked="0"/>
    </xf>
    <xf numFmtId="0" fontId="50" fillId="10" borderId="5" xfId="0" applyFont="1" applyFill="1" applyBorder="1" applyAlignment="1" applyProtection="1">
      <alignment horizontal="center" vertical="center" wrapText="1"/>
      <protection locked="0"/>
    </xf>
    <xf numFmtId="0" fontId="50" fillId="10" borderId="42" xfId="0" applyFont="1" applyFill="1" applyBorder="1" applyAlignment="1" applyProtection="1">
      <alignment horizontal="center" vertical="center" wrapText="1"/>
      <protection locked="0"/>
    </xf>
    <xf numFmtId="0" fontId="50" fillId="10" borderId="47" xfId="0" applyFont="1" applyFill="1" applyBorder="1" applyAlignment="1" applyProtection="1">
      <alignment horizontal="center" vertical="center" wrapText="1"/>
      <protection locked="0"/>
    </xf>
    <xf numFmtId="0" fontId="39" fillId="0" borderId="5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57" fillId="20" borderId="63" xfId="2" applyFont="1" applyFill="1" applyBorder="1" applyAlignment="1" applyProtection="1">
      <alignment horizontal="center" vertical="center" wrapText="1"/>
      <protection locked="0"/>
    </xf>
    <xf numFmtId="0" fontId="57" fillId="20" borderId="77" xfId="2" applyFont="1" applyFill="1" applyBorder="1" applyAlignment="1" applyProtection="1">
      <alignment horizontal="center" vertical="center" wrapText="1"/>
      <protection locked="0"/>
    </xf>
    <xf numFmtId="0" fontId="35" fillId="3" borderId="37" xfId="2" applyFont="1" applyFill="1" applyBorder="1" applyAlignment="1" applyProtection="1">
      <alignment horizontal="center" vertical="center" wrapText="1"/>
      <protection locked="0"/>
    </xf>
    <xf numFmtId="0" fontId="35" fillId="3" borderId="14" xfId="2" applyFont="1" applyFill="1" applyBorder="1" applyAlignment="1" applyProtection="1">
      <alignment horizontal="center" vertical="center" wrapText="1"/>
      <protection locked="0"/>
    </xf>
    <xf numFmtId="0" fontId="35" fillId="3" borderId="10" xfId="2" applyFont="1" applyFill="1" applyBorder="1" applyAlignment="1" applyProtection="1">
      <alignment horizontal="center" vertical="center" wrapText="1"/>
      <protection locked="0"/>
    </xf>
    <xf numFmtId="0" fontId="44" fillId="10" borderId="31" xfId="0" applyFont="1" applyFill="1" applyBorder="1" applyAlignment="1" applyProtection="1">
      <alignment horizontal="center" vertical="center" wrapText="1"/>
      <protection locked="0"/>
    </xf>
    <xf numFmtId="0" fontId="44" fillId="10" borderId="35" xfId="0" applyFont="1" applyFill="1" applyBorder="1" applyAlignment="1" applyProtection="1">
      <alignment horizontal="center" vertical="center" wrapText="1"/>
      <protection locked="0"/>
    </xf>
    <xf numFmtId="0" fontId="44" fillId="10" borderId="9" xfId="0" applyFont="1" applyFill="1" applyBorder="1" applyAlignment="1" applyProtection="1">
      <alignment horizontal="center" vertical="center" wrapText="1"/>
      <protection locked="0"/>
    </xf>
    <xf numFmtId="0" fontId="44" fillId="10" borderId="23" xfId="0" applyFont="1" applyFill="1" applyBorder="1" applyAlignment="1" applyProtection="1">
      <alignment horizontal="center" vertical="center" wrapText="1"/>
      <protection locked="0"/>
    </xf>
    <xf numFmtId="0" fontId="44" fillId="10" borderId="0" xfId="0" applyFont="1" applyFill="1" applyAlignment="1" applyProtection="1">
      <alignment horizontal="center" vertical="center" wrapText="1"/>
      <protection locked="0"/>
    </xf>
    <xf numFmtId="0" fontId="44" fillId="10" borderId="32" xfId="0" applyFont="1" applyFill="1" applyBorder="1" applyAlignment="1" applyProtection="1">
      <alignment horizontal="center" vertical="center" wrapText="1"/>
      <protection locked="0"/>
    </xf>
    <xf numFmtId="0" fontId="44" fillId="10" borderId="39" xfId="0" applyFont="1" applyFill="1" applyBorder="1" applyAlignment="1" applyProtection="1">
      <alignment horizontal="center" vertical="center" wrapText="1"/>
      <protection locked="0"/>
    </xf>
    <xf numFmtId="0" fontId="46" fillId="10" borderId="11" xfId="0" applyFont="1" applyFill="1" applyBorder="1" applyAlignment="1" applyProtection="1">
      <alignment horizontal="center" vertical="center" wrapText="1"/>
      <protection locked="0"/>
    </xf>
    <xf numFmtId="0" fontId="46" fillId="10" borderId="19" xfId="0" applyFont="1" applyFill="1" applyBorder="1" applyAlignment="1" applyProtection="1">
      <alignment horizontal="center" vertical="center" wrapText="1"/>
      <protection locked="0"/>
    </xf>
    <xf numFmtId="0" fontId="45" fillId="11" borderId="0" xfId="0" applyFont="1" applyFill="1" applyAlignment="1" applyProtection="1">
      <alignment horizontal="center" vertical="center" wrapText="1"/>
      <protection locked="0"/>
    </xf>
    <xf numFmtId="0" fontId="45" fillId="11" borderId="30" xfId="0" applyFont="1" applyFill="1" applyBorder="1" applyAlignment="1" applyProtection="1">
      <alignment horizontal="center" vertical="center" wrapText="1"/>
      <protection locked="0"/>
    </xf>
    <xf numFmtId="0" fontId="46" fillId="10" borderId="8" xfId="0" applyFont="1" applyFill="1" applyBorder="1" applyAlignment="1" applyProtection="1">
      <alignment horizontal="center" vertical="center" wrapText="1"/>
      <protection locked="0"/>
    </xf>
    <xf numFmtId="0" fontId="44" fillId="10" borderId="11" xfId="0" applyFont="1" applyFill="1" applyBorder="1" applyAlignment="1" applyProtection="1">
      <alignment horizontal="center" vertical="center" wrapText="1"/>
      <protection locked="0"/>
    </xf>
    <xf numFmtId="0" fontId="44" fillId="10" borderId="19" xfId="0" applyFont="1" applyFill="1" applyBorder="1" applyAlignment="1" applyProtection="1">
      <alignment horizontal="center" vertical="center" wrapText="1"/>
      <protection locked="0"/>
    </xf>
    <xf numFmtId="0" fontId="40" fillId="0" borderId="0" xfId="0" applyFont="1" applyAlignment="1">
      <alignment horizontal="center" vertical="center" wrapText="1"/>
    </xf>
    <xf numFmtId="0" fontId="46" fillId="10" borderId="31" xfId="0" applyFont="1" applyFill="1" applyBorder="1" applyAlignment="1">
      <alignment horizontal="center" vertical="center" wrapText="1"/>
    </xf>
    <xf numFmtId="0" fontId="44" fillId="10" borderId="35" xfId="0" applyFont="1" applyFill="1" applyBorder="1" applyAlignment="1">
      <alignment horizontal="center" vertical="center" wrapText="1"/>
    </xf>
    <xf numFmtId="0" fontId="57" fillId="20" borderId="69" xfId="2" applyFont="1" applyFill="1" applyBorder="1" applyAlignment="1" applyProtection="1">
      <alignment horizontal="center" vertical="center" wrapText="1"/>
      <protection locked="0"/>
    </xf>
    <xf numFmtId="0" fontId="44" fillId="10" borderId="55" xfId="0" applyFont="1" applyFill="1" applyBorder="1" applyAlignment="1" applyProtection="1">
      <alignment horizontal="center" vertical="center" wrapText="1"/>
      <protection locked="0"/>
    </xf>
    <xf numFmtId="0" fontId="44" fillId="10" borderId="21" xfId="0" applyFont="1" applyFill="1" applyBorder="1" applyAlignment="1" applyProtection="1">
      <alignment horizontal="center" vertical="center"/>
      <protection locked="0"/>
    </xf>
    <xf numFmtId="0" fontId="44" fillId="10" borderId="8" xfId="0" applyFont="1" applyFill="1" applyBorder="1" applyAlignment="1" applyProtection="1">
      <alignment horizontal="center" vertical="center"/>
      <protection locked="0"/>
    </xf>
    <xf numFmtId="0" fontId="35" fillId="7" borderId="55" xfId="2" applyFont="1" applyFill="1" applyBorder="1" applyAlignment="1" applyProtection="1">
      <alignment horizontal="center" vertical="center" wrapText="1"/>
      <protection locked="0"/>
    </xf>
    <xf numFmtId="0" fontId="44" fillId="10" borderId="55" xfId="2" applyFont="1" applyFill="1" applyBorder="1" applyAlignment="1" applyProtection="1">
      <alignment horizontal="center" vertical="center" wrapText="1"/>
      <protection locked="0"/>
    </xf>
    <xf numFmtId="0" fontId="44" fillId="10" borderId="21" xfId="2" applyFont="1" applyFill="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0" fontId="57" fillId="20" borderId="71" xfId="2" applyFont="1" applyFill="1" applyBorder="1" applyAlignment="1" applyProtection="1">
      <alignment horizontal="center" vertical="center" wrapText="1"/>
      <protection locked="0"/>
    </xf>
    <xf numFmtId="0" fontId="57" fillId="20" borderId="72" xfId="2" applyFont="1" applyFill="1" applyBorder="1" applyAlignment="1" applyProtection="1">
      <alignment horizontal="center" vertical="center" wrapText="1"/>
      <protection locked="0"/>
    </xf>
    <xf numFmtId="1" fontId="44" fillId="10" borderId="31" xfId="0" applyNumberFormat="1" applyFont="1" applyFill="1" applyBorder="1" applyAlignment="1" applyProtection="1">
      <alignment horizontal="center" vertical="center" wrapText="1"/>
      <protection locked="0"/>
    </xf>
    <xf numFmtId="1" fontId="44" fillId="10" borderId="35" xfId="0" applyNumberFormat="1" applyFont="1" applyFill="1" applyBorder="1" applyAlignment="1" applyProtection="1">
      <alignment horizontal="center" vertical="center" wrapText="1"/>
      <protection locked="0"/>
    </xf>
    <xf numFmtId="1" fontId="44" fillId="10" borderId="9" xfId="0" applyNumberFormat="1" applyFont="1" applyFill="1" applyBorder="1" applyAlignment="1" applyProtection="1">
      <alignment horizontal="center" vertical="center" wrapText="1"/>
      <protection locked="0"/>
    </xf>
    <xf numFmtId="1" fontId="44" fillId="10" borderId="23" xfId="0" applyNumberFormat="1" applyFont="1" applyFill="1" applyBorder="1" applyAlignment="1" applyProtection="1">
      <alignment horizontal="center" vertical="center" wrapText="1"/>
      <protection locked="0"/>
    </xf>
    <xf numFmtId="1" fontId="44" fillId="10" borderId="0" xfId="0" applyNumberFormat="1" applyFont="1" applyFill="1" applyAlignment="1" applyProtection="1">
      <alignment horizontal="center" vertical="center" wrapText="1"/>
      <protection locked="0"/>
    </xf>
    <xf numFmtId="1" fontId="44" fillId="10" borderId="32" xfId="0" applyNumberFormat="1" applyFont="1" applyFill="1" applyBorder="1" applyAlignment="1" applyProtection="1">
      <alignment horizontal="center" vertical="center" wrapText="1"/>
      <protection locked="0"/>
    </xf>
    <xf numFmtId="1" fontId="44" fillId="10" borderId="38" xfId="0" applyNumberFormat="1" applyFont="1" applyFill="1" applyBorder="1" applyAlignment="1" applyProtection="1">
      <alignment horizontal="center" vertical="center" wrapText="1"/>
      <protection locked="0"/>
    </xf>
    <xf numFmtId="1" fontId="44" fillId="10" borderId="30" xfId="0" applyNumberFormat="1" applyFont="1" applyFill="1" applyBorder="1" applyAlignment="1" applyProtection="1">
      <alignment horizontal="center" vertical="center" wrapText="1"/>
      <protection locked="0"/>
    </xf>
    <xf numFmtId="1" fontId="44" fillId="10" borderId="39" xfId="0" applyNumberFormat="1" applyFont="1" applyFill="1" applyBorder="1" applyAlignment="1" applyProtection="1">
      <alignment horizontal="center" vertical="center" wrapText="1"/>
      <protection locked="0"/>
    </xf>
    <xf numFmtId="0" fontId="44" fillId="10" borderId="31" xfId="0" applyFont="1" applyFill="1" applyBorder="1" applyAlignment="1" applyProtection="1">
      <alignment vertical="center"/>
      <protection locked="0"/>
    </xf>
    <xf numFmtId="0" fontId="44" fillId="10" borderId="35" xfId="0" applyFont="1" applyFill="1" applyBorder="1" applyAlignment="1" applyProtection="1">
      <alignment vertical="center"/>
      <protection locked="0"/>
    </xf>
    <xf numFmtId="0" fontId="44" fillId="10" borderId="9" xfId="0" applyFont="1" applyFill="1" applyBorder="1" applyAlignment="1" applyProtection="1">
      <alignment vertical="center"/>
      <protection locked="0"/>
    </xf>
    <xf numFmtId="0" fontId="44" fillId="10" borderId="38" xfId="0" applyFont="1" applyFill="1" applyBorder="1" applyAlignment="1" applyProtection="1">
      <alignment vertical="center"/>
      <protection locked="0"/>
    </xf>
    <xf numFmtId="0" fontId="44" fillId="10" borderId="30" xfId="0" applyFont="1" applyFill="1" applyBorder="1" applyAlignment="1" applyProtection="1">
      <alignment vertical="center"/>
      <protection locked="0"/>
    </xf>
    <xf numFmtId="0" fontId="44" fillId="10" borderId="39" xfId="0" applyFont="1" applyFill="1" applyBorder="1" applyAlignment="1" applyProtection="1">
      <alignment vertical="center"/>
      <protection locked="0"/>
    </xf>
    <xf numFmtId="0" fontId="52" fillId="11" borderId="48" xfId="0" applyFont="1" applyFill="1" applyBorder="1" applyAlignment="1" applyProtection="1">
      <alignment horizontal="center" vertical="center" wrapText="1"/>
      <protection locked="0"/>
    </xf>
    <xf numFmtId="0" fontId="52" fillId="11" borderId="6" xfId="0" applyFont="1" applyFill="1" applyBorder="1" applyAlignment="1" applyProtection="1">
      <alignment horizontal="center" vertical="center" wrapText="1"/>
      <protection locked="0"/>
    </xf>
    <xf numFmtId="0" fontId="52" fillId="11" borderId="46" xfId="0" applyFont="1" applyFill="1" applyBorder="1" applyAlignment="1" applyProtection="1">
      <alignment horizontal="center" vertical="center" wrapText="1"/>
      <protection locked="0"/>
    </xf>
    <xf numFmtId="0" fontId="52" fillId="11" borderId="49" xfId="0" applyFont="1" applyFill="1" applyBorder="1" applyAlignment="1" applyProtection="1">
      <alignment horizontal="center" vertical="center" wrapText="1"/>
      <protection locked="0"/>
    </xf>
    <xf numFmtId="0" fontId="52" fillId="11" borderId="30" xfId="0" applyFont="1" applyFill="1" applyBorder="1" applyAlignment="1" applyProtection="1">
      <alignment horizontal="center" vertical="center" wrapText="1"/>
      <protection locked="0"/>
    </xf>
    <xf numFmtId="0" fontId="52" fillId="11" borderId="22" xfId="0" applyFont="1" applyFill="1" applyBorder="1"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56" fillId="14" borderId="5" xfId="0" applyFont="1" applyFill="1" applyBorder="1" applyAlignment="1" applyProtection="1">
      <alignment horizontal="center" vertical="center" textRotation="90" wrapText="1"/>
      <protection locked="0"/>
    </xf>
  </cellXfs>
  <cellStyles count="4">
    <cellStyle name="Neutral" xfId="1" builtinId="28"/>
    <cellStyle name="Normal" xfId="0" builtinId="0"/>
    <cellStyle name="Percent" xfId="3" builtinId="5"/>
    <cellStyle name="Standard 2" xfId="2" xr:uid="{F41E0E66-B278-483B-99E3-947D3B8BA97B}"/>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1C2D4B"/>
      <color rgb="FFF5F9FD"/>
      <color rgb="FF418D53"/>
      <color rgb="FF6459A1"/>
      <color rgb="FFF7C700"/>
      <color rgb="FFFAFAFC"/>
      <color rgb="FFF6F5F9"/>
      <color rgb="FFE9E7F1"/>
      <color rgb="FFE0F0E4"/>
      <color rgb="FFFFF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DF4A-4B7E-8FFA-849A81D3157B}"/>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DF4A-4B7E-8FFA-849A81D3157B}"/>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DF4A-4B7E-8FFA-849A81D3157B}"/>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1-DF4A-4B7E-8FFA-849A81D3157B}"/>
                </c:ext>
              </c:extLst>
            </c:dLbl>
            <c:dLbl>
              <c:idx val="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3-DF4A-4B7E-8FFA-849A81D3157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('4.2 Vue d’ensemble'!$B$17,'4.2 Vue d’ensemble'!$B$23,'4.2 Vue d’ensemble'!$B$30)</c:f>
              <c:strCache>
                <c:ptCount val="3"/>
                <c:pt idx="0">
                  <c:v>1. Utilisation respectueuse des ressources</c:v>
                </c:pt>
                <c:pt idx="1">
                  <c:v>2. Valeur au cours du cycle de vie</c:v>
                </c:pt>
                <c:pt idx="2">
                  <c:v>3. Environnement sain et productif </c:v>
                </c:pt>
              </c:strCache>
            </c:strRef>
          </c:cat>
          <c:val>
            <c:numRef>
              <c:f>('4.2 Vue d’ensemble'!$H$17,'4.2 Vue d’ensemble'!$H$23,'4.2 Vue d’ensemble'!$H$30)</c:f>
              <c:numCache>
                <c:formatCode>0%</c:formatCode>
                <c:ptCount val="3"/>
                <c:pt idx="0">
                  <c:v>0</c:v>
                </c:pt>
                <c:pt idx="1">
                  <c:v>0</c:v>
                </c:pt>
                <c:pt idx="2">
                  <c:v>0</c:v>
                </c:pt>
              </c:numCache>
            </c:numRef>
          </c:val>
          <c:extLst>
            <c:ext xmlns:c16="http://schemas.microsoft.com/office/drawing/2014/chart" uri="{C3380CC4-5D6E-409C-BE32-E72D297353CC}">
              <c16:uniqueId val="{00000000-DF4A-4B7E-8FFA-849A81D3157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Avant-projet sommaire</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B7EA-40FE-82D6-50CE5F8C8C49}"/>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B7EA-40FE-82D6-50CE5F8C8C49}"/>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B7EA-40FE-82D6-50CE5F8C8C4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projet'!$O$17,'5.2 Évaluation du projet'!$O$23,'5.2 Évaluation du projet'!$O$30)</c:f>
              <c:numCache>
                <c:formatCode>0%</c:formatCode>
                <c:ptCount val="3"/>
                <c:pt idx="0">
                  <c:v>0</c:v>
                </c:pt>
                <c:pt idx="1">
                  <c:v>0</c:v>
                </c:pt>
                <c:pt idx="2">
                  <c:v>0</c:v>
                </c:pt>
              </c:numCache>
            </c:numRef>
          </c:val>
          <c:extLst>
            <c:ext xmlns:c16="http://schemas.microsoft.com/office/drawing/2014/chart" uri="{C3380CC4-5D6E-409C-BE32-E72D297353CC}">
              <c16:uniqueId val="{00000000-B7EA-40FE-82D6-50CE5F8C8C4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Avant-projet détaillé</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024B-47FA-8DC7-85587011C0F4}"/>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024B-47FA-8DC7-85587011C0F4}"/>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024B-47FA-8DC7-85587011C0F4}"/>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4B-47FA-8DC7-85587011C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4B-47FA-8DC7-85587011C0F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4B-47FA-8DC7-85587011C0F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projet'!$W$17,'5.2 Évaluation du projet'!$W$23,'5.2 Évaluation du projet'!$W$30)</c:f>
              <c:numCache>
                <c:formatCode>0%</c:formatCode>
                <c:ptCount val="3"/>
                <c:pt idx="0">
                  <c:v>0</c:v>
                </c:pt>
                <c:pt idx="1">
                  <c:v>0</c:v>
                </c:pt>
                <c:pt idx="2">
                  <c:v>0</c:v>
                </c:pt>
              </c:numCache>
            </c:numRef>
          </c:val>
          <c:extLst>
            <c:ext xmlns:c16="http://schemas.microsoft.com/office/drawing/2014/chart" uri="{C3380CC4-5D6E-409C-BE32-E72D297353CC}">
              <c16:uniqueId val="{00000000-024B-47FA-8DC7-85587011C0F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2-6BFB-403A-A25F-ADA348D1F073}"/>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1-6BFB-403A-A25F-ADA348D1F073}"/>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BFB-403A-A25F-ADA348D1F073}"/>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projet'!$AE$17,'5.2 Évaluation du projet'!$AE$23,'5.2 Évaluation du projet'!$AE$30)</c:f>
              <c:numCache>
                <c:formatCode>0%</c:formatCode>
                <c:ptCount val="3"/>
                <c:pt idx="0">
                  <c:v>0</c:v>
                </c:pt>
                <c:pt idx="1">
                  <c:v>0</c:v>
                </c:pt>
                <c:pt idx="2">
                  <c:v>0</c:v>
                </c:pt>
              </c:numCache>
            </c:numRef>
          </c:val>
          <c:extLst>
            <c:ext xmlns:c16="http://schemas.microsoft.com/office/drawing/2014/chart" uri="{C3380CC4-5D6E-409C-BE32-E72D297353CC}">
              <c16:uniqueId val="{00000000-6BFB-403A-A25F-ADA348D1F07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'4.2 Vue d’ensemble'!$B$17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d’ensemble'!$G$15,'4.2 Vue d’ensemble'!$I$15,'4.2 Vue d’ensemble'!$K$15)</c:f>
              <c:strCache>
                <c:ptCount val="3"/>
                <c:pt idx="0">
                  <c:v>TOTAL</c:v>
                </c:pt>
                <c:pt idx="1">
                  <c:v>Mesures standard pour les bâtiments</c:v>
                </c:pt>
                <c:pt idx="2">
                  <c:v>Mesures spécifiques au projet</c:v>
                </c:pt>
              </c:strCache>
            </c:strRef>
          </c:cat>
          <c:val>
            <c:numRef>
              <c:f>('4.2 Vue d’ensemble'!$G$17,'4.2 Vue d’ensemble'!$I$17,'4.2 Vue d’ensemble'!$K$17)</c:f>
              <c:numCache>
                <c:formatCode>0</c:formatCode>
                <c:ptCount val="3"/>
                <c:pt idx="0">
                  <c:v>0</c:v>
                </c:pt>
                <c:pt idx="1">
                  <c:v>0</c:v>
                </c:pt>
                <c:pt idx="2">
                  <c:v>0</c:v>
                </c:pt>
              </c:numCache>
            </c:numRef>
          </c:val>
          <c:extLst>
            <c:ext xmlns:c16="http://schemas.microsoft.com/office/drawing/2014/chart" uri="{C3380CC4-5D6E-409C-BE32-E72D297353CC}">
              <c16:uniqueId val="{00000000-1726-4A17-9BB3-708A0341E62F}"/>
            </c:ext>
          </c:extLst>
        </c:ser>
        <c:ser>
          <c:idx val="1"/>
          <c:order val="1"/>
          <c:tx>
            <c:strRef>
              <c:f>'4.2 Vue d’ensemble'!$B$23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d’ensemble'!$G$15,'4.2 Vue d’ensemble'!$I$15,'4.2 Vue d’ensemble'!$K$15)</c:f>
              <c:strCache>
                <c:ptCount val="3"/>
                <c:pt idx="0">
                  <c:v>TOTAL</c:v>
                </c:pt>
                <c:pt idx="1">
                  <c:v>Mesures standard pour les bâtiments</c:v>
                </c:pt>
                <c:pt idx="2">
                  <c:v>Mesures spécifiques au projet</c:v>
                </c:pt>
              </c:strCache>
            </c:strRef>
          </c:cat>
          <c:val>
            <c:numRef>
              <c:f>('4.2 Vue d’ensemble'!$G$23,'4.2 Vue d’ensemble'!$I$23,'4.2 Vue d’ensemble'!$K$23)</c:f>
              <c:numCache>
                <c:formatCode>0</c:formatCode>
                <c:ptCount val="3"/>
                <c:pt idx="0">
                  <c:v>0</c:v>
                </c:pt>
                <c:pt idx="1">
                  <c:v>0</c:v>
                </c:pt>
                <c:pt idx="2">
                  <c:v>0</c:v>
                </c:pt>
              </c:numCache>
            </c:numRef>
          </c:val>
          <c:extLst>
            <c:ext xmlns:c16="http://schemas.microsoft.com/office/drawing/2014/chart" uri="{C3380CC4-5D6E-409C-BE32-E72D297353CC}">
              <c16:uniqueId val="{00000001-1726-4A17-9BB3-708A0341E62F}"/>
            </c:ext>
          </c:extLst>
        </c:ser>
        <c:ser>
          <c:idx val="2"/>
          <c:order val="2"/>
          <c:tx>
            <c:strRef>
              <c:f>'4.2 Vue d’ensemble'!$B$30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d’ensemble'!$G$15,'4.2 Vue d’ensemble'!$I$15,'4.2 Vue d’ensemble'!$K$15)</c:f>
              <c:strCache>
                <c:ptCount val="3"/>
                <c:pt idx="0">
                  <c:v>TOTAL</c:v>
                </c:pt>
                <c:pt idx="1">
                  <c:v>Mesures standard pour les bâtiments</c:v>
                </c:pt>
                <c:pt idx="2">
                  <c:v>Mesures spécifiques au projet</c:v>
                </c:pt>
              </c:strCache>
            </c:strRef>
          </c:cat>
          <c:val>
            <c:numRef>
              <c:f>('4.2 Vue d’ensemble'!$G$30,'4.2 Vue d’ensemble'!$I$30,'4.2 Vue d’ensemble'!$K$30)</c:f>
              <c:numCache>
                <c:formatCode>0</c:formatCode>
                <c:ptCount val="3"/>
                <c:pt idx="0">
                  <c:v>0</c:v>
                </c:pt>
                <c:pt idx="1">
                  <c:v>0</c:v>
                </c:pt>
                <c:pt idx="2">
                  <c:v>0</c:v>
                </c:pt>
              </c:numCache>
            </c:numRef>
          </c:val>
          <c:extLst>
            <c:ext xmlns:c16="http://schemas.microsoft.com/office/drawing/2014/chart" uri="{C3380CC4-5D6E-409C-BE32-E72D297353CC}">
              <c16:uniqueId val="{00000002-1726-4A17-9BB3-708A0341E62F}"/>
            </c:ext>
          </c:extLst>
        </c:ser>
        <c:dLbls>
          <c:showLegendKey val="0"/>
          <c:showVal val="0"/>
          <c:showCatName val="0"/>
          <c:showSerName val="0"/>
          <c:showPercent val="0"/>
          <c:showBubbleSize val="0"/>
        </c:dLbls>
        <c:gapWidth val="150"/>
        <c:overlap val="100"/>
        <c:axId val="948701264"/>
        <c:axId val="948703664"/>
      </c:barChart>
      <c:catAx>
        <c:axId val="948701264"/>
        <c:scaling>
          <c:orientation val="minMax"/>
        </c:scaling>
        <c:delete val="0"/>
        <c:axPos val="b"/>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948703664"/>
        <c:crosses val="autoZero"/>
        <c:auto val="0"/>
        <c:lblAlgn val="ctr"/>
        <c:lblOffset val="100"/>
        <c:noMultiLvlLbl val="0"/>
      </c:catAx>
      <c:valAx>
        <c:axId val="948703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870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projet'!$F$17,'5.2 Évaluation du projet'!$N$17,'5.2 Évaluation du projet'!$V$17,'5.2 Évaluation du projet'!$AD$17)</c:f>
              <c:numCache>
                <c:formatCode>0</c:formatCode>
                <c:ptCount val="4"/>
                <c:pt idx="0">
                  <c:v>0</c:v>
                </c:pt>
                <c:pt idx="1">
                  <c:v>0</c:v>
                </c:pt>
                <c:pt idx="2">
                  <c:v>0</c:v>
                </c:pt>
                <c:pt idx="3">
                  <c:v>0</c:v>
                </c:pt>
              </c:numCache>
            </c:numRef>
          </c:val>
          <c:extLst>
            <c:ext xmlns:c16="http://schemas.microsoft.com/office/drawing/2014/chart" uri="{C3380CC4-5D6E-409C-BE32-E72D297353CC}">
              <c16:uniqueId val="{00000000-ACBB-4812-ADFD-5C5F87FD4450}"/>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projet'!$F$23,'5.2 Évaluation du projet'!$N$23,'5.2 Évaluation du projet'!$V$23,'5.2 Évaluation du projet'!$AD$23)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ACBB-4812-ADFD-5C5F87FD4450}"/>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projet'!$F$30,'5.2 Évaluation du projet'!$N$30,'5.2 Évaluation du projet'!$V$30,'5.2 Évaluation du projet'!$AD$30)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ACBB-4812-ADFD-5C5F87FD4450}"/>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projet'!$F$17,'5.2 Évaluation du projet'!$N$17,'5.2 Évaluation du projet'!$V$17,'5.2 Évaluation du projet'!$AD$17)</c:f>
              <c:numCache>
                <c:formatCode>0</c:formatCode>
                <c:ptCount val="4"/>
                <c:pt idx="0">
                  <c:v>0</c:v>
                </c:pt>
                <c:pt idx="1">
                  <c:v>0</c:v>
                </c:pt>
                <c:pt idx="2">
                  <c:v>0</c:v>
                </c:pt>
                <c:pt idx="3">
                  <c:v>0</c:v>
                </c:pt>
              </c:numCache>
            </c:numRef>
          </c:val>
          <c:extLst>
            <c:ext xmlns:c16="http://schemas.microsoft.com/office/drawing/2014/chart" uri="{C3380CC4-5D6E-409C-BE32-E72D297353CC}">
              <c16:uniqueId val="{00000000-D2D5-40B0-88B9-25ADBC6778A1}"/>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projet'!$F$23,'5.2 Évaluation du projet'!$N$23,'5.2 Évaluation du projet'!$V$23,'5.2 Évaluation du projet'!$AD$23)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D2D5-40B0-88B9-25ADBC6778A1}"/>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projet'!$F$30,'5.2 Évaluation du projet'!$N$30,'5.2 Évaluation du projet'!$V$30,'5.2 Évaluation du projet'!$AD$30)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D2D5-40B0-88B9-25ADBC6778A1}"/>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projet'!$F$17,'5.2 Évaluation du projet'!$H$17,'5.2 Évaluation du projet'!$J$17)</c:f>
              <c:numCache>
                <c:formatCode>0</c:formatCode>
                <c:ptCount val="3"/>
                <c:pt idx="0">
                  <c:v>0</c:v>
                </c:pt>
                <c:pt idx="1">
                  <c:v>0</c:v>
                </c:pt>
                <c:pt idx="2">
                  <c:v>0</c:v>
                </c:pt>
              </c:numCache>
            </c:numRef>
          </c:val>
          <c:extLst>
            <c:ext xmlns:c16="http://schemas.microsoft.com/office/drawing/2014/chart" uri="{C3380CC4-5D6E-409C-BE32-E72D297353CC}">
              <c16:uniqueId val="{00000000-B2F5-4150-86C9-F07CE64BBC0C}"/>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projet'!$F$23,'5.2 Évaluation du projet'!$H$23,'5.2 Évaluation du projet'!$J$23)</c:f>
              <c:numCache>
                <c:formatCode>0</c:formatCode>
                <c:ptCount val="3"/>
                <c:pt idx="0">
                  <c:v>0</c:v>
                </c:pt>
                <c:pt idx="1">
                  <c:v>0</c:v>
                </c:pt>
                <c:pt idx="2">
                  <c:v>0</c:v>
                </c:pt>
              </c:numCache>
            </c:numRef>
          </c:val>
          <c:extLst>
            <c:ext xmlns:c16="http://schemas.microsoft.com/office/drawing/2014/chart" uri="{C3380CC4-5D6E-409C-BE32-E72D297353CC}">
              <c16:uniqueId val="{00000001-B2F5-4150-86C9-F07CE64BBC0C}"/>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projet'!$F$30,'5.2 Évaluation du projet'!$H$30,'5.2 Évaluation du projet'!$J$30)</c:f>
              <c:numCache>
                <c:formatCode>0</c:formatCode>
                <c:ptCount val="3"/>
                <c:pt idx="0">
                  <c:v>0</c:v>
                </c:pt>
                <c:pt idx="1">
                  <c:v>0</c:v>
                </c:pt>
                <c:pt idx="2">
                  <c:v>0</c:v>
                </c:pt>
              </c:numCache>
            </c:numRef>
          </c:val>
          <c:extLst>
            <c:ext xmlns:c16="http://schemas.microsoft.com/office/drawing/2014/chart" uri="{C3380CC4-5D6E-409C-BE32-E72D297353CC}">
              <c16:uniqueId val="{00000002-B2F5-4150-86C9-F07CE64BBC0C}"/>
            </c:ext>
          </c:extLst>
        </c:ser>
        <c:dLbls>
          <c:showLegendKey val="0"/>
          <c:showVal val="0"/>
          <c:showCatName val="0"/>
          <c:showSerName val="0"/>
          <c:showPercent val="0"/>
          <c:showBubbleSize val="0"/>
        </c:dLbls>
        <c:gapWidth val="150"/>
        <c:overlap val="100"/>
        <c:axId val="1877997344"/>
        <c:axId val="673028336"/>
      </c:barChart>
      <c:catAx>
        <c:axId val="18779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3028336"/>
        <c:crosses val="autoZero"/>
        <c:auto val="1"/>
        <c:lblAlgn val="ctr"/>
        <c:lblOffset val="100"/>
        <c:noMultiLvlLbl val="0"/>
      </c:catAx>
      <c:valAx>
        <c:axId val="673028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77997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Avant-projet sommaire</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projet'!$N$17,'5.2 Évaluation du projet'!$P$17,'5.2 Évaluation du projet'!$R$17)</c:f>
              <c:numCache>
                <c:formatCode>0</c:formatCode>
                <c:ptCount val="3"/>
                <c:pt idx="0">
                  <c:v>0</c:v>
                </c:pt>
                <c:pt idx="1">
                  <c:v>0</c:v>
                </c:pt>
                <c:pt idx="2">
                  <c:v>0</c:v>
                </c:pt>
              </c:numCache>
            </c:numRef>
          </c:val>
          <c:extLst>
            <c:ext xmlns:c16="http://schemas.microsoft.com/office/drawing/2014/chart" uri="{C3380CC4-5D6E-409C-BE32-E72D297353CC}">
              <c16:uniqueId val="{00000000-5C2F-4ED1-8C76-E81EA803448F}"/>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projet'!$N$23,'5.2 Évaluation du projet'!$P$23,'5.2 Évaluation du projet'!$R$23)</c:f>
              <c:numCache>
                <c:formatCode>0</c:formatCode>
                <c:ptCount val="3"/>
                <c:pt idx="0">
                  <c:v>0</c:v>
                </c:pt>
                <c:pt idx="1">
                  <c:v>0</c:v>
                </c:pt>
                <c:pt idx="2">
                  <c:v>0</c:v>
                </c:pt>
              </c:numCache>
            </c:numRef>
          </c:val>
          <c:extLst>
            <c:ext xmlns:c16="http://schemas.microsoft.com/office/drawing/2014/chart" uri="{C3380CC4-5D6E-409C-BE32-E72D297353CC}">
              <c16:uniqueId val="{00000001-5C2F-4ED1-8C76-E81EA803448F}"/>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projet'!$N$30,'5.2 Évaluation du projet'!$P$30,'5.2 Évaluation du projet'!$R$30)</c:f>
              <c:numCache>
                <c:formatCode>0</c:formatCode>
                <c:ptCount val="3"/>
                <c:pt idx="0">
                  <c:v>0</c:v>
                </c:pt>
                <c:pt idx="1">
                  <c:v>0</c:v>
                </c:pt>
                <c:pt idx="2">
                  <c:v>0</c:v>
                </c:pt>
              </c:numCache>
            </c:numRef>
          </c:val>
          <c:extLst>
            <c:ext xmlns:c16="http://schemas.microsoft.com/office/drawing/2014/chart" uri="{C3380CC4-5D6E-409C-BE32-E72D297353CC}">
              <c16:uniqueId val="{00000002-5C2F-4ED1-8C76-E81EA803448F}"/>
            </c:ext>
          </c:extLst>
        </c:ser>
        <c:dLbls>
          <c:showLegendKey val="0"/>
          <c:showVal val="0"/>
          <c:showCatName val="0"/>
          <c:showSerName val="0"/>
          <c:showPercent val="0"/>
          <c:showBubbleSize val="0"/>
        </c:dLbls>
        <c:gapWidth val="150"/>
        <c:overlap val="100"/>
        <c:axId val="33643488"/>
        <c:axId val="33643968"/>
      </c:barChart>
      <c:catAx>
        <c:axId val="3364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3643968"/>
        <c:crosses val="autoZero"/>
        <c:auto val="1"/>
        <c:lblAlgn val="ctr"/>
        <c:lblOffset val="100"/>
        <c:noMultiLvlLbl val="0"/>
      </c:catAx>
      <c:valAx>
        <c:axId val="3364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64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Avant-projet détaillé</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projet'!$V$17,'5.2 Évaluation du projet'!$X$17,'5.2 Évaluation du projet'!$Z$17)</c:f>
              <c:numCache>
                <c:formatCode>0</c:formatCode>
                <c:ptCount val="3"/>
                <c:pt idx="0">
                  <c:v>0</c:v>
                </c:pt>
                <c:pt idx="1">
                  <c:v>0</c:v>
                </c:pt>
                <c:pt idx="2">
                  <c:v>0</c:v>
                </c:pt>
              </c:numCache>
            </c:numRef>
          </c:val>
          <c:extLst>
            <c:ext xmlns:c16="http://schemas.microsoft.com/office/drawing/2014/chart" uri="{C3380CC4-5D6E-409C-BE32-E72D297353CC}">
              <c16:uniqueId val="{00000000-045D-4E23-B2B4-CF0331B10793}"/>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projet'!$V$23,'5.2 Évaluation du projet'!$X$23,'5.2 Évaluation du projet'!$Z$23)</c:f>
              <c:numCache>
                <c:formatCode>0</c:formatCode>
                <c:ptCount val="3"/>
                <c:pt idx="0">
                  <c:v>0</c:v>
                </c:pt>
                <c:pt idx="1">
                  <c:v>0</c:v>
                </c:pt>
                <c:pt idx="2">
                  <c:v>0</c:v>
                </c:pt>
              </c:numCache>
            </c:numRef>
          </c:val>
          <c:extLst>
            <c:ext xmlns:c16="http://schemas.microsoft.com/office/drawing/2014/chart" uri="{C3380CC4-5D6E-409C-BE32-E72D297353CC}">
              <c16:uniqueId val="{00000001-045D-4E23-B2B4-CF0331B10793}"/>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projet'!$V$30,'5.2 Évaluation du projet'!$X$30,'5.2 Évaluation du projet'!$Z$30)</c:f>
              <c:numCache>
                <c:formatCode>0</c:formatCode>
                <c:ptCount val="3"/>
                <c:pt idx="0">
                  <c:v>0</c:v>
                </c:pt>
                <c:pt idx="1">
                  <c:v>0</c:v>
                </c:pt>
                <c:pt idx="2">
                  <c:v>0</c:v>
                </c:pt>
              </c:numCache>
            </c:numRef>
          </c:val>
          <c:extLst>
            <c:ext xmlns:c16="http://schemas.microsoft.com/office/drawing/2014/chart" uri="{C3380CC4-5D6E-409C-BE32-E72D297353CC}">
              <c16:uniqueId val="{00000002-045D-4E23-B2B4-CF0331B10793}"/>
            </c:ext>
          </c:extLst>
        </c:ser>
        <c:dLbls>
          <c:showLegendKey val="0"/>
          <c:showVal val="0"/>
          <c:showCatName val="0"/>
          <c:showSerName val="0"/>
          <c:showPercent val="0"/>
          <c:showBubbleSize val="0"/>
        </c:dLbls>
        <c:gapWidth val="150"/>
        <c:overlap val="100"/>
        <c:axId val="266982800"/>
        <c:axId val="266978000"/>
      </c:barChart>
      <c:catAx>
        <c:axId val="26698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66978000"/>
        <c:crosses val="autoZero"/>
        <c:auto val="1"/>
        <c:lblAlgn val="ctr"/>
        <c:lblOffset val="100"/>
        <c:noMultiLvlLbl val="0"/>
      </c:catAx>
      <c:valAx>
        <c:axId val="266978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6698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projet'!$AD$17,'5.2 Évaluation du projet'!$AF$17,'5.2 Évaluation du projet'!$AH$17)</c:f>
              <c:numCache>
                <c:formatCode>0</c:formatCode>
                <c:ptCount val="3"/>
                <c:pt idx="0">
                  <c:v>0</c:v>
                </c:pt>
                <c:pt idx="1">
                  <c:v>0</c:v>
                </c:pt>
                <c:pt idx="2">
                  <c:v>0</c:v>
                </c:pt>
              </c:numCache>
            </c:numRef>
          </c:val>
          <c:extLst>
            <c:ext xmlns:c16="http://schemas.microsoft.com/office/drawing/2014/chart" uri="{C3380CC4-5D6E-409C-BE32-E72D297353CC}">
              <c16:uniqueId val="{00000000-A68E-4A48-A5EF-1276FE39CAE8}"/>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projet'!$AD$23,'5.2 Évaluation du projet'!$AF$23,'5.2 Évaluation du projet'!$AH$23)</c:f>
              <c:numCache>
                <c:formatCode>0</c:formatCode>
                <c:ptCount val="3"/>
                <c:pt idx="0">
                  <c:v>0</c:v>
                </c:pt>
                <c:pt idx="1">
                  <c:v>0</c:v>
                </c:pt>
                <c:pt idx="2">
                  <c:v>0</c:v>
                </c:pt>
              </c:numCache>
            </c:numRef>
          </c:val>
          <c:extLst>
            <c:ext xmlns:c16="http://schemas.microsoft.com/office/drawing/2014/chart" uri="{C3380CC4-5D6E-409C-BE32-E72D297353CC}">
              <c16:uniqueId val="{00000001-A68E-4A48-A5EF-1276FE39CAE8}"/>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projet'!$AD$30,'5.2 Évaluation du projet'!$AF$30,'5.2 Évaluation du projet'!$AH$30)</c:f>
              <c:numCache>
                <c:formatCode>0</c:formatCode>
                <c:ptCount val="3"/>
                <c:pt idx="0">
                  <c:v>0</c:v>
                </c:pt>
                <c:pt idx="1">
                  <c:v>0</c:v>
                </c:pt>
                <c:pt idx="2">
                  <c:v>0</c:v>
                </c:pt>
              </c:numCache>
            </c:numRef>
          </c:val>
          <c:extLst>
            <c:ext xmlns:c16="http://schemas.microsoft.com/office/drawing/2014/chart" uri="{C3380CC4-5D6E-409C-BE32-E72D297353CC}">
              <c16:uniqueId val="{00000002-A68E-4A48-A5EF-1276FE39CAE8}"/>
            </c:ext>
          </c:extLst>
        </c:ser>
        <c:dLbls>
          <c:showLegendKey val="0"/>
          <c:showVal val="0"/>
          <c:showCatName val="0"/>
          <c:showSerName val="0"/>
          <c:showPercent val="0"/>
          <c:showBubbleSize val="0"/>
        </c:dLbls>
        <c:gapWidth val="150"/>
        <c:overlap val="100"/>
        <c:axId val="682929056"/>
        <c:axId val="1661897520"/>
      </c:barChart>
      <c:catAx>
        <c:axId val="68292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897520"/>
        <c:crosses val="autoZero"/>
        <c:auto val="1"/>
        <c:lblAlgn val="ctr"/>
        <c:lblOffset val="100"/>
        <c:noMultiLvlLbl val="0"/>
      </c:catAx>
      <c:valAx>
        <c:axId val="1661897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2929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6567-4A5F-9668-D22B24B45072}"/>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6567-4A5F-9668-D22B24B45072}"/>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567-4A5F-9668-D22B24B4507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projet'!$G$17,'5.2 Évaluation du projet'!$G$23,'5.2 Évaluation du projet'!$G$30)</c:f>
              <c:numCache>
                <c:formatCode>0%</c:formatCode>
                <c:ptCount val="3"/>
                <c:pt idx="0">
                  <c:v>0</c:v>
                </c:pt>
                <c:pt idx="1">
                  <c:v>0</c:v>
                </c:pt>
                <c:pt idx="2">
                  <c:v>0</c:v>
                </c:pt>
              </c:numCache>
            </c:numRef>
          </c:val>
          <c:extLst>
            <c:ext xmlns:c16="http://schemas.microsoft.com/office/drawing/2014/chart" uri="{C3380CC4-5D6E-409C-BE32-E72D297353CC}">
              <c16:uniqueId val="{00000000-6567-4A5F-9668-D22B24B4507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54219</xdr:colOff>
      <xdr:row>0</xdr:row>
      <xdr:rowOff>145246</xdr:rowOff>
    </xdr:from>
    <xdr:to>
      <xdr:col>3</xdr:col>
      <xdr:colOff>19049</xdr:colOff>
      <xdr:row>5</xdr:row>
      <xdr:rowOff>96030</xdr:rowOff>
    </xdr:to>
    <xdr:pic>
      <xdr:nvPicPr>
        <xdr:cNvPr id="2" name="Picture 1">
          <a:extLst>
            <a:ext uri="{FF2B5EF4-FFF2-40B4-BE49-F238E27FC236}">
              <a16:creationId xmlns:a16="http://schemas.microsoft.com/office/drawing/2014/main" id="{4F462867-4FE6-4EB3-859A-C3B9D3048CAA}"/>
            </a:ext>
          </a:extLst>
        </xdr:cNvPr>
        <xdr:cNvPicPr>
          <a:picLocks noChangeAspect="1"/>
        </xdr:cNvPicPr>
      </xdr:nvPicPr>
      <xdr:blipFill>
        <a:blip xmlns:r="http://schemas.openxmlformats.org/officeDocument/2006/relationships" r:embed="rId1"/>
        <a:stretch>
          <a:fillRect/>
        </a:stretch>
      </xdr:blipFill>
      <xdr:spPr>
        <a:xfrm>
          <a:off x="238370" y="145246"/>
          <a:ext cx="2301630" cy="1093784"/>
        </a:xfrm>
        <a:prstGeom prst="rect">
          <a:avLst/>
        </a:prstGeom>
      </xdr:spPr>
    </xdr:pic>
    <xdr:clientData/>
  </xdr:twoCellAnchor>
  <xdr:twoCellAnchor editAs="oneCell">
    <xdr:from>
      <xdr:col>16</xdr:col>
      <xdr:colOff>355601</xdr:colOff>
      <xdr:row>1</xdr:row>
      <xdr:rowOff>118265</xdr:rowOff>
    </xdr:from>
    <xdr:to>
      <xdr:col>19</xdr:col>
      <xdr:colOff>544511</xdr:colOff>
      <xdr:row>4</xdr:row>
      <xdr:rowOff>223662</xdr:rowOff>
    </xdr:to>
    <xdr:pic>
      <xdr:nvPicPr>
        <xdr:cNvPr id="3" name="Picture 2">
          <a:extLst>
            <a:ext uri="{FF2B5EF4-FFF2-40B4-BE49-F238E27FC236}">
              <a16:creationId xmlns:a16="http://schemas.microsoft.com/office/drawing/2014/main" id="{BE317638-A166-4F63-8565-6157C96EF017}"/>
            </a:ext>
          </a:extLst>
        </xdr:cNvPr>
        <xdr:cNvPicPr>
          <a:picLocks noChangeAspect="1"/>
        </xdr:cNvPicPr>
      </xdr:nvPicPr>
      <xdr:blipFill>
        <a:blip xmlns:r="http://schemas.openxmlformats.org/officeDocument/2006/relationships" r:embed="rId2"/>
        <a:stretch>
          <a:fillRect/>
        </a:stretch>
      </xdr:blipFill>
      <xdr:spPr>
        <a:xfrm>
          <a:off x="12113024" y="344484"/>
          <a:ext cx="4219175" cy="772941"/>
        </a:xfrm>
        <a:prstGeom prst="rect">
          <a:avLst/>
        </a:prstGeom>
      </xdr:spPr>
    </xdr:pic>
    <xdr:clientData/>
  </xdr:twoCellAnchor>
  <xdr:twoCellAnchor editAs="oneCell">
    <xdr:from>
      <xdr:col>5</xdr:col>
      <xdr:colOff>226386</xdr:colOff>
      <xdr:row>20</xdr:row>
      <xdr:rowOff>46602</xdr:rowOff>
    </xdr:from>
    <xdr:to>
      <xdr:col>16</xdr:col>
      <xdr:colOff>170774</xdr:colOff>
      <xdr:row>39</xdr:row>
      <xdr:rowOff>154838</xdr:rowOff>
    </xdr:to>
    <xdr:pic>
      <xdr:nvPicPr>
        <xdr:cNvPr id="6" name="Picture 5">
          <a:extLst>
            <a:ext uri="{FF2B5EF4-FFF2-40B4-BE49-F238E27FC236}">
              <a16:creationId xmlns:a16="http://schemas.microsoft.com/office/drawing/2014/main" id="{EF419E66-364E-D926-EBBE-2CA1C68A17E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01523" y="4743862"/>
          <a:ext cx="7420861" cy="4570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54219</xdr:colOff>
      <xdr:row>0</xdr:row>
      <xdr:rowOff>145245</xdr:rowOff>
    </xdr:from>
    <xdr:to>
      <xdr:col>2</xdr:col>
      <xdr:colOff>1822592</xdr:colOff>
      <xdr:row>5</xdr:row>
      <xdr:rowOff>104947</xdr:rowOff>
    </xdr:to>
    <xdr:pic>
      <xdr:nvPicPr>
        <xdr:cNvPr id="2" name="Picture 1">
          <a:extLst>
            <a:ext uri="{FF2B5EF4-FFF2-40B4-BE49-F238E27FC236}">
              <a16:creationId xmlns:a16="http://schemas.microsoft.com/office/drawing/2014/main" id="{67B0F3F3-34B4-4FFB-9451-AC13B14828DF}"/>
            </a:ext>
          </a:extLst>
        </xdr:cNvPr>
        <xdr:cNvPicPr>
          <a:picLocks noChangeAspect="1"/>
        </xdr:cNvPicPr>
      </xdr:nvPicPr>
      <xdr:blipFill>
        <a:blip xmlns:r="http://schemas.openxmlformats.org/officeDocument/2006/relationships" r:embed="rId1"/>
        <a:stretch>
          <a:fillRect/>
        </a:stretch>
      </xdr:blipFill>
      <xdr:spPr>
        <a:xfrm>
          <a:off x="238370" y="145245"/>
          <a:ext cx="2346079" cy="1105877"/>
        </a:xfrm>
        <a:prstGeom prst="rect">
          <a:avLst/>
        </a:prstGeom>
      </xdr:spPr>
    </xdr:pic>
    <xdr:clientData/>
  </xdr:twoCellAnchor>
  <xdr:twoCellAnchor editAs="oneCell">
    <xdr:from>
      <xdr:col>13</xdr:col>
      <xdr:colOff>863600</xdr:colOff>
      <xdr:row>1</xdr:row>
      <xdr:rowOff>82550</xdr:rowOff>
    </xdr:from>
    <xdr:to>
      <xdr:col>19</xdr:col>
      <xdr:colOff>581024</xdr:colOff>
      <xdr:row>4</xdr:row>
      <xdr:rowOff>182391</xdr:rowOff>
    </xdr:to>
    <xdr:pic>
      <xdr:nvPicPr>
        <xdr:cNvPr id="6" name="Picture 5">
          <a:extLst>
            <a:ext uri="{FF2B5EF4-FFF2-40B4-BE49-F238E27FC236}">
              <a16:creationId xmlns:a16="http://schemas.microsoft.com/office/drawing/2014/main" id="{97AD70F3-DE63-4677-B80E-53A02926B499}"/>
            </a:ext>
          </a:extLst>
        </xdr:cNvPr>
        <xdr:cNvPicPr>
          <a:picLocks noChangeAspect="1"/>
        </xdr:cNvPicPr>
      </xdr:nvPicPr>
      <xdr:blipFill>
        <a:blip xmlns:r="http://schemas.openxmlformats.org/officeDocument/2006/relationships" r:embed="rId2"/>
        <a:stretch>
          <a:fillRect/>
        </a:stretch>
      </xdr:blipFill>
      <xdr:spPr>
        <a:xfrm>
          <a:off x="12579351" y="311150"/>
          <a:ext cx="4216399" cy="7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108346</xdr:colOff>
      <xdr:row>0</xdr:row>
      <xdr:rowOff>125413</xdr:rowOff>
    </xdr:from>
    <xdr:to>
      <xdr:col>1</xdr:col>
      <xdr:colOff>2203843</xdr:colOff>
      <xdr:row>5</xdr:row>
      <xdr:rowOff>124392</xdr:rowOff>
    </xdr:to>
    <xdr:pic>
      <xdr:nvPicPr>
        <xdr:cNvPr id="3" name="Picture 2">
          <a:extLst>
            <a:ext uri="{FF2B5EF4-FFF2-40B4-BE49-F238E27FC236}">
              <a16:creationId xmlns:a16="http://schemas.microsoft.com/office/drawing/2014/main" id="{59699472-A442-400E-91D0-00AABEB46180}"/>
            </a:ext>
          </a:extLst>
        </xdr:cNvPr>
        <xdr:cNvPicPr>
          <a:picLocks noChangeAspect="1"/>
        </xdr:cNvPicPr>
      </xdr:nvPicPr>
      <xdr:blipFill>
        <a:blip xmlns:r="http://schemas.openxmlformats.org/officeDocument/2006/relationships" r:embed="rId1"/>
        <a:stretch>
          <a:fillRect/>
        </a:stretch>
      </xdr:blipFill>
      <xdr:spPr>
        <a:xfrm>
          <a:off x="108346" y="125413"/>
          <a:ext cx="2368151" cy="1126898"/>
        </a:xfrm>
        <a:prstGeom prst="rect">
          <a:avLst/>
        </a:prstGeom>
      </xdr:spPr>
    </xdr:pic>
    <xdr:clientData/>
  </xdr:twoCellAnchor>
  <xdr:twoCellAnchor editAs="oneCell">
    <xdr:from>
      <xdr:col>2</xdr:col>
      <xdr:colOff>9556750</xdr:colOff>
      <xdr:row>1</xdr:row>
      <xdr:rowOff>59532</xdr:rowOff>
    </xdr:from>
    <xdr:to>
      <xdr:col>3</xdr:col>
      <xdr:colOff>453</xdr:colOff>
      <xdr:row>4</xdr:row>
      <xdr:rowOff>153817</xdr:rowOff>
    </xdr:to>
    <xdr:pic>
      <xdr:nvPicPr>
        <xdr:cNvPr id="2" name="Picture 1">
          <a:extLst>
            <a:ext uri="{FF2B5EF4-FFF2-40B4-BE49-F238E27FC236}">
              <a16:creationId xmlns:a16="http://schemas.microsoft.com/office/drawing/2014/main" id="{95D2B382-63A4-4149-9989-9BA5B1985BAD}"/>
            </a:ext>
          </a:extLst>
        </xdr:cNvPr>
        <xdr:cNvPicPr>
          <a:picLocks noChangeAspect="1"/>
        </xdr:cNvPicPr>
      </xdr:nvPicPr>
      <xdr:blipFill>
        <a:blip xmlns:r="http://schemas.openxmlformats.org/officeDocument/2006/relationships" r:embed="rId2"/>
        <a:stretch>
          <a:fillRect/>
        </a:stretch>
      </xdr:blipFill>
      <xdr:spPr>
        <a:xfrm>
          <a:off x="11705829" y="285751"/>
          <a:ext cx="4216399" cy="7729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120045</xdr:rowOff>
    </xdr:from>
    <xdr:to>
      <xdr:col>1</xdr:col>
      <xdr:colOff>1573210</xdr:colOff>
      <xdr:row>5</xdr:row>
      <xdr:rowOff>102394</xdr:rowOff>
    </xdr:to>
    <xdr:pic>
      <xdr:nvPicPr>
        <xdr:cNvPr id="2" name="Picture 1">
          <a:extLst>
            <a:ext uri="{FF2B5EF4-FFF2-40B4-BE49-F238E27FC236}">
              <a16:creationId xmlns:a16="http://schemas.microsoft.com/office/drawing/2014/main" id="{F0E824EB-C043-4F0A-BFD5-767EE4B89B98}"/>
            </a:ext>
          </a:extLst>
        </xdr:cNvPr>
        <xdr:cNvPicPr>
          <a:picLocks noChangeAspect="1"/>
        </xdr:cNvPicPr>
      </xdr:nvPicPr>
      <xdr:blipFill>
        <a:blip xmlns:r="http://schemas.openxmlformats.org/officeDocument/2006/relationships" r:embed="rId1"/>
        <a:stretch>
          <a:fillRect/>
        </a:stretch>
      </xdr:blipFill>
      <xdr:spPr>
        <a:xfrm>
          <a:off x="165100" y="120045"/>
          <a:ext cx="2311399" cy="1088838"/>
        </a:xfrm>
        <a:prstGeom prst="rect">
          <a:avLst/>
        </a:prstGeom>
      </xdr:spPr>
    </xdr:pic>
    <xdr:clientData/>
  </xdr:twoCellAnchor>
  <xdr:twoCellAnchor editAs="oneCell">
    <xdr:from>
      <xdr:col>4</xdr:col>
      <xdr:colOff>1962149</xdr:colOff>
      <xdr:row>1</xdr:row>
      <xdr:rowOff>114299</xdr:rowOff>
    </xdr:from>
    <xdr:to>
      <xdr:col>7</xdr:col>
      <xdr:colOff>347780</xdr:colOff>
      <xdr:row>5</xdr:row>
      <xdr:rowOff>7765</xdr:rowOff>
    </xdr:to>
    <xdr:pic>
      <xdr:nvPicPr>
        <xdr:cNvPr id="4" name="Picture 3">
          <a:extLst>
            <a:ext uri="{FF2B5EF4-FFF2-40B4-BE49-F238E27FC236}">
              <a16:creationId xmlns:a16="http://schemas.microsoft.com/office/drawing/2014/main" id="{173FE5D5-5790-4F75-B5BB-2BED21A1052D}"/>
            </a:ext>
          </a:extLst>
        </xdr:cNvPr>
        <xdr:cNvPicPr>
          <a:picLocks noChangeAspect="1"/>
        </xdr:cNvPicPr>
      </xdr:nvPicPr>
      <xdr:blipFill>
        <a:blip xmlns:r="http://schemas.openxmlformats.org/officeDocument/2006/relationships" r:embed="rId2"/>
        <a:stretch>
          <a:fillRect/>
        </a:stretch>
      </xdr:blipFill>
      <xdr:spPr>
        <a:xfrm>
          <a:off x="12528549" y="336550"/>
          <a:ext cx="4221161" cy="782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89870</xdr:colOff>
      <xdr:row>0</xdr:row>
      <xdr:rowOff>76200</xdr:rowOff>
    </xdr:from>
    <xdr:to>
      <xdr:col>1</xdr:col>
      <xdr:colOff>1850231</xdr:colOff>
      <xdr:row>5</xdr:row>
      <xdr:rowOff>57149</xdr:rowOff>
    </xdr:to>
    <xdr:pic>
      <xdr:nvPicPr>
        <xdr:cNvPr id="3" name="Picture 2">
          <a:extLst>
            <a:ext uri="{FF2B5EF4-FFF2-40B4-BE49-F238E27FC236}">
              <a16:creationId xmlns:a16="http://schemas.microsoft.com/office/drawing/2014/main" id="{599D1B9F-6951-40FF-8EA7-4EB10AF0E081}"/>
            </a:ext>
          </a:extLst>
        </xdr:cNvPr>
        <xdr:cNvPicPr>
          <a:picLocks noChangeAspect="1"/>
        </xdr:cNvPicPr>
      </xdr:nvPicPr>
      <xdr:blipFill>
        <a:blip xmlns:r="http://schemas.openxmlformats.org/officeDocument/2006/relationships" r:embed="rId1"/>
        <a:stretch>
          <a:fillRect/>
        </a:stretch>
      </xdr:blipFill>
      <xdr:spPr>
        <a:xfrm>
          <a:off x="89870" y="76200"/>
          <a:ext cx="1906412" cy="901700"/>
        </a:xfrm>
        <a:prstGeom prst="rect">
          <a:avLst/>
        </a:prstGeom>
      </xdr:spPr>
    </xdr:pic>
    <xdr:clientData/>
  </xdr:twoCellAnchor>
  <xdr:twoCellAnchor editAs="oneCell">
    <xdr:from>
      <xdr:col>9</xdr:col>
      <xdr:colOff>298449</xdr:colOff>
      <xdr:row>0</xdr:row>
      <xdr:rowOff>158751</xdr:rowOff>
    </xdr:from>
    <xdr:to>
      <xdr:col>13</xdr:col>
      <xdr:colOff>160334</xdr:colOff>
      <xdr:row>5</xdr:row>
      <xdr:rowOff>28403</xdr:rowOff>
    </xdr:to>
    <xdr:pic>
      <xdr:nvPicPr>
        <xdr:cNvPr id="4" name="Picture 3">
          <a:extLst>
            <a:ext uri="{FF2B5EF4-FFF2-40B4-BE49-F238E27FC236}">
              <a16:creationId xmlns:a16="http://schemas.microsoft.com/office/drawing/2014/main" id="{CE402F69-BE73-43AD-849F-0074A556E2D4}"/>
            </a:ext>
          </a:extLst>
        </xdr:cNvPr>
        <xdr:cNvPicPr>
          <a:picLocks noChangeAspect="1"/>
        </xdr:cNvPicPr>
      </xdr:nvPicPr>
      <xdr:blipFill>
        <a:blip xmlns:r="http://schemas.openxmlformats.org/officeDocument/2006/relationships" r:embed="rId2"/>
        <a:stretch>
          <a:fillRect/>
        </a:stretch>
      </xdr:blipFill>
      <xdr:spPr>
        <a:xfrm>
          <a:off x="12420600" y="158751"/>
          <a:ext cx="4221161" cy="787228"/>
        </a:xfrm>
        <a:prstGeom prst="rect">
          <a:avLst/>
        </a:prstGeom>
      </xdr:spPr>
    </xdr:pic>
    <xdr:clientData/>
  </xdr:twoCellAnchor>
  <xdr:twoCellAnchor>
    <xdr:from>
      <xdr:col>1</xdr:col>
      <xdr:colOff>89868</xdr:colOff>
      <xdr:row>39</xdr:row>
      <xdr:rowOff>90182</xdr:rowOff>
    </xdr:from>
    <xdr:to>
      <xdr:col>5</xdr:col>
      <xdr:colOff>194028</xdr:colOff>
      <xdr:row>60</xdr:row>
      <xdr:rowOff>97014</xdr:rowOff>
    </xdr:to>
    <xdr:graphicFrame macro="">
      <xdr:nvGraphicFramePr>
        <xdr:cNvPr id="6" name="Chart 5">
          <a:extLst>
            <a:ext uri="{FF2B5EF4-FFF2-40B4-BE49-F238E27FC236}">
              <a16:creationId xmlns:a16="http://schemas.microsoft.com/office/drawing/2014/main" id="{CA5D2D64-DCAE-89A6-9AD9-96ABC71329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84934</xdr:colOff>
      <xdr:row>43</xdr:row>
      <xdr:rowOff>86101</xdr:rowOff>
    </xdr:from>
    <xdr:to>
      <xdr:col>12</xdr:col>
      <xdr:colOff>118391</xdr:colOff>
      <xdr:row>64</xdr:row>
      <xdr:rowOff>75339</xdr:rowOff>
    </xdr:to>
    <xdr:graphicFrame macro="">
      <xdr:nvGraphicFramePr>
        <xdr:cNvPr id="2" name="Chart 1">
          <a:extLst>
            <a:ext uri="{FF2B5EF4-FFF2-40B4-BE49-F238E27FC236}">
              <a16:creationId xmlns:a16="http://schemas.microsoft.com/office/drawing/2014/main" id="{815CA74B-58BB-7B55-C2C9-07D536037C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129155</xdr:colOff>
      <xdr:row>71</xdr:row>
      <xdr:rowOff>129154</xdr:rowOff>
    </xdr:from>
    <xdr:to>
      <xdr:col>5</xdr:col>
      <xdr:colOff>1732797</xdr:colOff>
      <xdr:row>98</xdr:row>
      <xdr:rowOff>129153</xdr:rowOff>
    </xdr:to>
    <xdr:graphicFrame macro="">
      <xdr:nvGraphicFramePr>
        <xdr:cNvPr id="9" name="Chart 8">
          <a:extLst>
            <a:ext uri="{FF2B5EF4-FFF2-40B4-BE49-F238E27FC236}">
              <a16:creationId xmlns:a16="http://schemas.microsoft.com/office/drawing/2014/main" id="{26368C61-7976-46BE-8F2A-E3AC4D47F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126849</xdr:rowOff>
    </xdr:from>
    <xdr:to>
      <xdr:col>1</xdr:col>
      <xdr:colOff>1505854</xdr:colOff>
      <xdr:row>5</xdr:row>
      <xdr:rowOff>142764</xdr:rowOff>
    </xdr:to>
    <xdr:pic>
      <xdr:nvPicPr>
        <xdr:cNvPr id="2" name="Picture 1">
          <a:extLst>
            <a:ext uri="{FF2B5EF4-FFF2-40B4-BE49-F238E27FC236}">
              <a16:creationId xmlns:a16="http://schemas.microsoft.com/office/drawing/2014/main" id="{1185B948-2312-4CC7-8712-0D8984A535B7}"/>
            </a:ext>
          </a:extLst>
        </xdr:cNvPr>
        <xdr:cNvPicPr>
          <a:picLocks noChangeAspect="1"/>
        </xdr:cNvPicPr>
      </xdr:nvPicPr>
      <xdr:blipFill>
        <a:blip xmlns:r="http://schemas.openxmlformats.org/officeDocument/2006/relationships" r:embed="rId1"/>
        <a:stretch>
          <a:fillRect/>
        </a:stretch>
      </xdr:blipFill>
      <xdr:spPr>
        <a:xfrm>
          <a:off x="47625" y="126849"/>
          <a:ext cx="2317521" cy="1099724"/>
        </a:xfrm>
        <a:prstGeom prst="rect">
          <a:avLst/>
        </a:prstGeom>
      </xdr:spPr>
    </xdr:pic>
    <xdr:clientData/>
  </xdr:twoCellAnchor>
  <xdr:twoCellAnchor editAs="oneCell">
    <xdr:from>
      <xdr:col>5</xdr:col>
      <xdr:colOff>242899</xdr:colOff>
      <xdr:row>1</xdr:row>
      <xdr:rowOff>63731</xdr:rowOff>
    </xdr:from>
    <xdr:to>
      <xdr:col>8</xdr:col>
      <xdr:colOff>313113</xdr:colOff>
      <xdr:row>4</xdr:row>
      <xdr:rowOff>208476</xdr:rowOff>
    </xdr:to>
    <xdr:pic>
      <xdr:nvPicPr>
        <xdr:cNvPr id="3" name="Picture 2">
          <a:extLst>
            <a:ext uri="{FF2B5EF4-FFF2-40B4-BE49-F238E27FC236}">
              <a16:creationId xmlns:a16="http://schemas.microsoft.com/office/drawing/2014/main" id="{EA8E66D5-2700-480C-A997-FAD2FD3E777B}"/>
            </a:ext>
          </a:extLst>
        </xdr:cNvPr>
        <xdr:cNvPicPr>
          <a:picLocks noChangeAspect="1"/>
        </xdr:cNvPicPr>
      </xdr:nvPicPr>
      <xdr:blipFill>
        <a:blip xmlns:r="http://schemas.openxmlformats.org/officeDocument/2006/relationships" r:embed="rId2"/>
        <a:stretch>
          <a:fillRect/>
        </a:stretch>
      </xdr:blipFill>
      <xdr:spPr>
        <a:xfrm>
          <a:off x="13641399" y="285981"/>
          <a:ext cx="4219572" cy="811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156091</xdr:colOff>
      <xdr:row>0</xdr:row>
      <xdr:rowOff>108404</xdr:rowOff>
    </xdr:from>
    <xdr:to>
      <xdr:col>1</xdr:col>
      <xdr:colOff>1600540</xdr:colOff>
      <xdr:row>5</xdr:row>
      <xdr:rowOff>83457</xdr:rowOff>
    </xdr:to>
    <xdr:pic>
      <xdr:nvPicPr>
        <xdr:cNvPr id="2" name="Picture 1">
          <a:extLst>
            <a:ext uri="{FF2B5EF4-FFF2-40B4-BE49-F238E27FC236}">
              <a16:creationId xmlns:a16="http://schemas.microsoft.com/office/drawing/2014/main" id="{322C581F-0115-440F-B4EA-AD154EECDCE7}"/>
            </a:ext>
          </a:extLst>
        </xdr:cNvPr>
        <xdr:cNvPicPr>
          <a:picLocks noChangeAspect="1"/>
        </xdr:cNvPicPr>
      </xdr:nvPicPr>
      <xdr:blipFill>
        <a:blip xmlns:r="http://schemas.openxmlformats.org/officeDocument/2006/relationships" r:embed="rId1"/>
        <a:stretch>
          <a:fillRect/>
        </a:stretch>
      </xdr:blipFill>
      <xdr:spPr>
        <a:xfrm>
          <a:off x="156091" y="108404"/>
          <a:ext cx="1913896" cy="899886"/>
        </a:xfrm>
        <a:prstGeom prst="rect">
          <a:avLst/>
        </a:prstGeom>
      </xdr:spPr>
    </xdr:pic>
    <xdr:clientData/>
  </xdr:twoCellAnchor>
  <xdr:twoCellAnchor editAs="oneCell">
    <xdr:from>
      <xdr:col>10</xdr:col>
      <xdr:colOff>679223</xdr:colOff>
      <xdr:row>0</xdr:row>
      <xdr:rowOff>177047</xdr:rowOff>
    </xdr:from>
    <xdr:to>
      <xdr:col>14</xdr:col>
      <xdr:colOff>617411</xdr:colOff>
      <xdr:row>5</xdr:row>
      <xdr:rowOff>2778</xdr:rowOff>
    </xdr:to>
    <xdr:pic>
      <xdr:nvPicPr>
        <xdr:cNvPr id="4" name="Picture 3">
          <a:extLst>
            <a:ext uri="{FF2B5EF4-FFF2-40B4-BE49-F238E27FC236}">
              <a16:creationId xmlns:a16="http://schemas.microsoft.com/office/drawing/2014/main" id="{F1C3F06D-12D9-4B47-A3F7-E62D61096F45}"/>
            </a:ext>
          </a:extLst>
        </xdr:cNvPr>
        <xdr:cNvPicPr>
          <a:picLocks noChangeAspect="1"/>
        </xdr:cNvPicPr>
      </xdr:nvPicPr>
      <xdr:blipFill>
        <a:blip xmlns:r="http://schemas.openxmlformats.org/officeDocument/2006/relationships" r:embed="rId2"/>
        <a:stretch>
          <a:fillRect/>
        </a:stretch>
      </xdr:blipFill>
      <xdr:spPr>
        <a:xfrm>
          <a:off x="13891759" y="177047"/>
          <a:ext cx="4027134" cy="744214"/>
        </a:xfrm>
        <a:prstGeom prst="rect">
          <a:avLst/>
        </a:prstGeom>
      </xdr:spPr>
    </xdr:pic>
    <xdr:clientData/>
  </xdr:twoCellAnchor>
  <xdr:twoCellAnchor>
    <xdr:from>
      <xdr:col>2</xdr:col>
      <xdr:colOff>123172</xdr:colOff>
      <xdr:row>43</xdr:row>
      <xdr:rowOff>75339</xdr:rowOff>
    </xdr:from>
    <xdr:to>
      <xdr:col>8</xdr:col>
      <xdr:colOff>1001889</xdr:colOff>
      <xdr:row>71</xdr:row>
      <xdr:rowOff>98778</xdr:rowOff>
    </xdr:to>
    <xdr:graphicFrame macro="">
      <xdr:nvGraphicFramePr>
        <xdr:cNvPr id="5" name="Chart 4">
          <a:extLst>
            <a:ext uri="{FF2B5EF4-FFF2-40B4-BE49-F238E27FC236}">
              <a16:creationId xmlns:a16="http://schemas.microsoft.com/office/drawing/2014/main" id="{4C55930F-7392-92EF-EB92-984E04D04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1249550</xdr:colOff>
      <xdr:row>81</xdr:row>
      <xdr:rowOff>75341</xdr:rowOff>
    </xdr:from>
    <xdr:to>
      <xdr:col>5</xdr:col>
      <xdr:colOff>925593</xdr:colOff>
      <xdr:row>102</xdr:row>
      <xdr:rowOff>10763</xdr:rowOff>
    </xdr:to>
    <xdr:graphicFrame macro="">
      <xdr:nvGraphicFramePr>
        <xdr:cNvPr id="9" name="Chart 8">
          <a:extLst>
            <a:ext uri="{FF2B5EF4-FFF2-40B4-BE49-F238E27FC236}">
              <a16:creationId xmlns:a16="http://schemas.microsoft.com/office/drawing/2014/main" id="{62854955-8BDA-E54A-5F56-62FBCA0078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151752</xdr:colOff>
      <xdr:row>81</xdr:row>
      <xdr:rowOff>75340</xdr:rowOff>
    </xdr:from>
    <xdr:to>
      <xdr:col>10</xdr:col>
      <xdr:colOff>1011695</xdr:colOff>
      <xdr:row>102</xdr:row>
      <xdr:rowOff>10764</xdr:rowOff>
    </xdr:to>
    <xdr:graphicFrame macro="">
      <xdr:nvGraphicFramePr>
        <xdr:cNvPr id="13" name="Chart 12">
          <a:extLst>
            <a:ext uri="{FF2B5EF4-FFF2-40B4-BE49-F238E27FC236}">
              <a16:creationId xmlns:a16="http://schemas.microsoft.com/office/drawing/2014/main" id="{72525812-B31A-464E-960D-10D0D2086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139916</xdr:colOff>
      <xdr:row>81</xdr:row>
      <xdr:rowOff>75338</xdr:rowOff>
    </xdr:from>
    <xdr:to>
      <xdr:col>17</xdr:col>
      <xdr:colOff>96863</xdr:colOff>
      <xdr:row>101</xdr:row>
      <xdr:rowOff>172203</xdr:rowOff>
    </xdr:to>
    <xdr:graphicFrame macro="">
      <xdr:nvGraphicFramePr>
        <xdr:cNvPr id="14" name="Chart 13">
          <a:extLst>
            <a:ext uri="{FF2B5EF4-FFF2-40B4-BE49-F238E27FC236}">
              <a16:creationId xmlns:a16="http://schemas.microsoft.com/office/drawing/2014/main" id="{80B6D488-A339-553F-B156-11D67490E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968645</xdr:colOff>
      <xdr:row>81</xdr:row>
      <xdr:rowOff>81364</xdr:rowOff>
    </xdr:from>
    <xdr:to>
      <xdr:col>23</xdr:col>
      <xdr:colOff>1356101</xdr:colOff>
      <xdr:row>102</xdr:row>
      <xdr:rowOff>-1</xdr:rowOff>
    </xdr:to>
    <xdr:graphicFrame macro="">
      <xdr:nvGraphicFramePr>
        <xdr:cNvPr id="15" name="Chart 14">
          <a:extLst>
            <a:ext uri="{FF2B5EF4-FFF2-40B4-BE49-F238E27FC236}">
              <a16:creationId xmlns:a16="http://schemas.microsoft.com/office/drawing/2014/main" id="{470AF68F-DF4A-C2FC-4C8F-EA0A5573B8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916760</xdr:colOff>
      <xdr:row>115</xdr:row>
      <xdr:rowOff>-1</xdr:rowOff>
    </xdr:from>
    <xdr:to>
      <xdr:col>5</xdr:col>
      <xdr:colOff>806978</xdr:colOff>
      <xdr:row>134</xdr:row>
      <xdr:rowOff>145520</xdr:rowOff>
    </xdr:to>
    <xdr:graphicFrame macro="">
      <xdr:nvGraphicFramePr>
        <xdr:cNvPr id="20" name="Chart 19">
          <a:extLst>
            <a:ext uri="{FF2B5EF4-FFF2-40B4-BE49-F238E27FC236}">
              <a16:creationId xmlns:a16="http://schemas.microsoft.com/office/drawing/2014/main" id="{785E0DA6-2DF2-3243-854C-D196B3A86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87666</xdr:colOff>
      <xdr:row>114</xdr:row>
      <xdr:rowOff>181739</xdr:rowOff>
    </xdr:from>
    <xdr:to>
      <xdr:col>10</xdr:col>
      <xdr:colOff>1270000</xdr:colOff>
      <xdr:row>134</xdr:row>
      <xdr:rowOff>145521</xdr:rowOff>
    </xdr:to>
    <xdr:graphicFrame macro="">
      <xdr:nvGraphicFramePr>
        <xdr:cNvPr id="21" name="Chart 20">
          <a:extLst>
            <a:ext uri="{FF2B5EF4-FFF2-40B4-BE49-F238E27FC236}">
              <a16:creationId xmlns:a16="http://schemas.microsoft.com/office/drawing/2014/main" id="{88DA5852-0E21-38C3-CB0B-590A1289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259529</xdr:colOff>
      <xdr:row>114</xdr:row>
      <xdr:rowOff>164761</xdr:rowOff>
    </xdr:from>
    <xdr:to>
      <xdr:col>17</xdr:col>
      <xdr:colOff>410104</xdr:colOff>
      <xdr:row>134</xdr:row>
      <xdr:rowOff>158750</xdr:rowOff>
    </xdr:to>
    <xdr:graphicFrame macro="">
      <xdr:nvGraphicFramePr>
        <xdr:cNvPr id="22" name="Chart 21">
          <a:extLst>
            <a:ext uri="{FF2B5EF4-FFF2-40B4-BE49-F238E27FC236}">
              <a16:creationId xmlns:a16="http://schemas.microsoft.com/office/drawing/2014/main" id="{A66C209B-2A3C-1F44-B1A2-E8CF32F3FC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846665</xdr:colOff>
      <xdr:row>114</xdr:row>
      <xdr:rowOff>155223</xdr:rowOff>
    </xdr:from>
    <xdr:to>
      <xdr:col>23</xdr:col>
      <xdr:colOff>1199443</xdr:colOff>
      <xdr:row>135</xdr:row>
      <xdr:rowOff>14112</xdr:rowOff>
    </xdr:to>
    <xdr:graphicFrame macro="">
      <xdr:nvGraphicFramePr>
        <xdr:cNvPr id="23" name="Chart 22">
          <a:extLst>
            <a:ext uri="{FF2B5EF4-FFF2-40B4-BE49-F238E27FC236}">
              <a16:creationId xmlns:a16="http://schemas.microsoft.com/office/drawing/2014/main" id="{3240D654-AE56-47FE-7196-A00FF9EFA4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170090</xdr:colOff>
      <xdr:row>0</xdr:row>
      <xdr:rowOff>122463</xdr:rowOff>
    </xdr:from>
    <xdr:to>
      <xdr:col>1</xdr:col>
      <xdr:colOff>1344005</xdr:colOff>
      <xdr:row>5</xdr:row>
      <xdr:rowOff>106929</xdr:rowOff>
    </xdr:to>
    <xdr:pic>
      <xdr:nvPicPr>
        <xdr:cNvPr id="2" name="Picture 1">
          <a:extLst>
            <a:ext uri="{FF2B5EF4-FFF2-40B4-BE49-F238E27FC236}">
              <a16:creationId xmlns:a16="http://schemas.microsoft.com/office/drawing/2014/main" id="{91B63CA3-D950-44EC-AC17-0A2A07A13BD1}"/>
            </a:ext>
          </a:extLst>
        </xdr:cNvPr>
        <xdr:cNvPicPr>
          <a:picLocks noChangeAspect="1"/>
        </xdr:cNvPicPr>
      </xdr:nvPicPr>
      <xdr:blipFill>
        <a:blip xmlns:r="http://schemas.openxmlformats.org/officeDocument/2006/relationships" r:embed="rId1"/>
        <a:stretch>
          <a:fillRect/>
        </a:stretch>
      </xdr:blipFill>
      <xdr:spPr>
        <a:xfrm>
          <a:off x="170090" y="122463"/>
          <a:ext cx="2225294" cy="1069862"/>
        </a:xfrm>
        <a:prstGeom prst="rect">
          <a:avLst/>
        </a:prstGeom>
      </xdr:spPr>
    </xdr:pic>
    <xdr:clientData/>
  </xdr:twoCellAnchor>
  <xdr:twoCellAnchor editAs="oneCell">
    <xdr:from>
      <xdr:col>6</xdr:col>
      <xdr:colOff>884465</xdr:colOff>
      <xdr:row>1</xdr:row>
      <xdr:rowOff>95250</xdr:rowOff>
    </xdr:from>
    <xdr:to>
      <xdr:col>7</xdr:col>
      <xdr:colOff>1298045</xdr:colOff>
      <xdr:row>5</xdr:row>
      <xdr:rowOff>8446</xdr:rowOff>
    </xdr:to>
    <xdr:pic>
      <xdr:nvPicPr>
        <xdr:cNvPr id="3" name="Picture 2">
          <a:extLst>
            <a:ext uri="{FF2B5EF4-FFF2-40B4-BE49-F238E27FC236}">
              <a16:creationId xmlns:a16="http://schemas.microsoft.com/office/drawing/2014/main" id="{CC935340-EC1E-4FA6-A1A2-F65F8518C870}"/>
            </a:ext>
          </a:extLst>
        </xdr:cNvPr>
        <xdr:cNvPicPr>
          <a:picLocks noChangeAspect="1"/>
        </xdr:cNvPicPr>
      </xdr:nvPicPr>
      <xdr:blipFill>
        <a:blip xmlns:r="http://schemas.openxmlformats.org/officeDocument/2006/relationships" r:embed="rId2"/>
        <a:stretch>
          <a:fillRect/>
        </a:stretch>
      </xdr:blipFill>
      <xdr:spPr>
        <a:xfrm>
          <a:off x="13831662" y="326571"/>
          <a:ext cx="4214358" cy="78722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B02C-06E9-4686-BB5C-41857E2B11AB}">
  <sheetPr codeName="Sheet1">
    <tabColor theme="0" tint="-0.14999847407452621"/>
  </sheetPr>
  <dimension ref="B2:W115"/>
  <sheetViews>
    <sheetView showGridLines="0" tabSelected="1" zoomScale="70" zoomScaleNormal="55" workbookViewId="0">
      <selection activeCell="B11" sqref="B11:T73"/>
    </sheetView>
  </sheetViews>
  <sheetFormatPr defaultRowHeight="18.75" x14ac:dyDescent="0.3"/>
  <cols>
    <col min="1" max="1" width="2.5703125" customWidth="1"/>
    <col min="3" max="3" width="23.5703125" customWidth="1"/>
    <col min="13" max="13" width="10.28515625" customWidth="1"/>
    <col min="14" max="14" width="19" customWidth="1"/>
    <col min="18" max="18" width="38.28515625" style="8" customWidth="1"/>
  </cols>
  <sheetData>
    <row r="2" spans="2:23" ht="18" customHeight="1" x14ac:dyDescent="0.3">
      <c r="G2" s="11"/>
    </row>
    <row r="3" spans="2:23" ht="18" customHeight="1" x14ac:dyDescent="0.3">
      <c r="G3" s="11"/>
    </row>
    <row r="7" spans="2:23" ht="18" customHeight="1" x14ac:dyDescent="0.25">
      <c r="B7" s="447" t="s">
        <v>67</v>
      </c>
      <c r="C7" s="447"/>
      <c r="D7" s="447"/>
      <c r="E7" s="447"/>
      <c r="F7" s="447"/>
      <c r="G7" s="447"/>
      <c r="H7" s="447"/>
      <c r="I7" s="447"/>
      <c r="J7" s="447"/>
      <c r="K7" s="447"/>
      <c r="L7" s="447"/>
      <c r="M7" s="447"/>
      <c r="N7" s="447"/>
      <c r="O7" s="447"/>
      <c r="P7" s="447"/>
      <c r="Q7" s="447"/>
      <c r="R7" s="447"/>
      <c r="S7" s="447"/>
      <c r="T7" s="447"/>
      <c r="U7" s="13"/>
      <c r="V7" s="13"/>
      <c r="W7" s="13"/>
    </row>
    <row r="8" spans="2:23" ht="18" customHeight="1" x14ac:dyDescent="0.25">
      <c r="B8" s="447"/>
      <c r="C8" s="447"/>
      <c r="D8" s="447"/>
      <c r="E8" s="447"/>
      <c r="F8" s="447"/>
      <c r="G8" s="447"/>
      <c r="H8" s="447"/>
      <c r="I8" s="447"/>
      <c r="J8" s="447"/>
      <c r="K8" s="447"/>
      <c r="L8" s="447"/>
      <c r="M8" s="447"/>
      <c r="N8" s="447"/>
      <c r="O8" s="447"/>
      <c r="P8" s="447"/>
      <c r="Q8" s="447"/>
      <c r="R8" s="447"/>
      <c r="S8" s="447"/>
      <c r="T8" s="447"/>
      <c r="U8" s="13"/>
      <c r="V8" s="13"/>
      <c r="W8" s="13"/>
    </row>
    <row r="9" spans="2:23" ht="18" customHeight="1" x14ac:dyDescent="0.25">
      <c r="B9" s="447"/>
      <c r="C9" s="447"/>
      <c r="D9" s="447"/>
      <c r="E9" s="447"/>
      <c r="F9" s="447"/>
      <c r="G9" s="447"/>
      <c r="H9" s="447"/>
      <c r="I9" s="447"/>
      <c r="J9" s="447"/>
      <c r="K9" s="447"/>
      <c r="L9" s="447"/>
      <c r="M9" s="447"/>
      <c r="N9" s="447"/>
      <c r="O9" s="447"/>
      <c r="P9" s="447"/>
      <c r="Q9" s="447"/>
      <c r="R9" s="447"/>
      <c r="S9" s="447"/>
      <c r="T9" s="447"/>
      <c r="U9" s="13"/>
      <c r="V9" s="13"/>
      <c r="W9" s="13"/>
    </row>
    <row r="10" spans="2:23" ht="18" customHeight="1" thickBot="1" x14ac:dyDescent="0.3">
      <c r="B10" s="447"/>
      <c r="C10" s="447"/>
      <c r="D10" s="447"/>
      <c r="E10" s="447"/>
      <c r="F10" s="447"/>
      <c r="G10" s="447"/>
      <c r="H10" s="447"/>
      <c r="I10" s="447"/>
      <c r="J10" s="447"/>
      <c r="K10" s="447"/>
      <c r="L10" s="447"/>
      <c r="M10" s="447"/>
      <c r="N10" s="447"/>
      <c r="O10" s="447"/>
      <c r="P10" s="447"/>
      <c r="Q10" s="447"/>
      <c r="R10" s="447"/>
      <c r="S10" s="447"/>
      <c r="T10" s="447"/>
      <c r="U10" s="13"/>
      <c r="V10" s="13"/>
      <c r="W10" s="13"/>
    </row>
    <row r="11" spans="2:23" ht="18" customHeight="1" thickTop="1" x14ac:dyDescent="0.25">
      <c r="B11" s="448" t="s">
        <v>134</v>
      </c>
      <c r="C11" s="449"/>
      <c r="D11" s="449"/>
      <c r="E11" s="449"/>
      <c r="F11" s="449"/>
      <c r="G11" s="449"/>
      <c r="H11" s="449"/>
      <c r="I11" s="449"/>
      <c r="J11" s="449"/>
      <c r="K11" s="449"/>
      <c r="L11" s="449"/>
      <c r="M11" s="449"/>
      <c r="N11" s="449"/>
      <c r="O11" s="449"/>
      <c r="P11" s="449"/>
      <c r="Q11" s="449"/>
      <c r="R11" s="449"/>
      <c r="S11" s="449"/>
      <c r="T11" s="450"/>
      <c r="U11" s="14"/>
      <c r="V11" s="14"/>
      <c r="W11" s="14"/>
    </row>
    <row r="12" spans="2:23" ht="18" customHeight="1" x14ac:dyDescent="0.25">
      <c r="B12" s="451"/>
      <c r="C12" s="452"/>
      <c r="D12" s="452"/>
      <c r="E12" s="452"/>
      <c r="F12" s="452"/>
      <c r="G12" s="452"/>
      <c r="H12" s="452"/>
      <c r="I12" s="452"/>
      <c r="J12" s="452"/>
      <c r="K12" s="452"/>
      <c r="L12" s="452"/>
      <c r="M12" s="452"/>
      <c r="N12" s="452"/>
      <c r="O12" s="452"/>
      <c r="P12" s="452"/>
      <c r="Q12" s="452"/>
      <c r="R12" s="452"/>
      <c r="S12" s="452"/>
      <c r="T12" s="453"/>
      <c r="U12" s="14"/>
      <c r="V12" s="14"/>
      <c r="W12" s="14"/>
    </row>
    <row r="13" spans="2:23" ht="18" customHeight="1" x14ac:dyDescent="0.25">
      <c r="B13" s="451"/>
      <c r="C13" s="452"/>
      <c r="D13" s="452"/>
      <c r="E13" s="452"/>
      <c r="F13" s="452"/>
      <c r="G13" s="452"/>
      <c r="H13" s="452"/>
      <c r="I13" s="452"/>
      <c r="J13" s="452"/>
      <c r="K13" s="452"/>
      <c r="L13" s="452"/>
      <c r="M13" s="452"/>
      <c r="N13" s="452"/>
      <c r="O13" s="452"/>
      <c r="P13" s="452"/>
      <c r="Q13" s="452"/>
      <c r="R13" s="452"/>
      <c r="S13" s="452"/>
      <c r="T13" s="453"/>
      <c r="U13" s="14"/>
      <c r="V13" s="14"/>
      <c r="W13" s="14"/>
    </row>
    <row r="14" spans="2:23" ht="18" customHeight="1" x14ac:dyDescent="0.25">
      <c r="B14" s="451"/>
      <c r="C14" s="452"/>
      <c r="D14" s="452"/>
      <c r="E14" s="452"/>
      <c r="F14" s="452"/>
      <c r="G14" s="452"/>
      <c r="H14" s="452"/>
      <c r="I14" s="452"/>
      <c r="J14" s="452"/>
      <c r="K14" s="452"/>
      <c r="L14" s="452"/>
      <c r="M14" s="452"/>
      <c r="N14" s="452"/>
      <c r="O14" s="452"/>
      <c r="P14" s="452"/>
      <c r="Q14" s="452"/>
      <c r="R14" s="452"/>
      <c r="S14" s="452"/>
      <c r="T14" s="453"/>
      <c r="U14" s="14"/>
      <c r="V14" s="14"/>
      <c r="W14" s="14"/>
    </row>
    <row r="15" spans="2:23" ht="18" customHeight="1" x14ac:dyDescent="0.25">
      <c r="B15" s="451"/>
      <c r="C15" s="452"/>
      <c r="D15" s="452"/>
      <c r="E15" s="452"/>
      <c r="F15" s="452"/>
      <c r="G15" s="452"/>
      <c r="H15" s="452"/>
      <c r="I15" s="452"/>
      <c r="J15" s="452"/>
      <c r="K15" s="452"/>
      <c r="L15" s="452"/>
      <c r="M15" s="452"/>
      <c r="N15" s="452"/>
      <c r="O15" s="452"/>
      <c r="P15" s="452"/>
      <c r="Q15" s="452"/>
      <c r="R15" s="452"/>
      <c r="S15" s="452"/>
      <c r="T15" s="453"/>
      <c r="U15" s="14"/>
      <c r="V15" s="14"/>
      <c r="W15" s="14"/>
    </row>
    <row r="16" spans="2:23" ht="18" customHeight="1" x14ac:dyDescent="0.25">
      <c r="B16" s="451"/>
      <c r="C16" s="452"/>
      <c r="D16" s="452"/>
      <c r="E16" s="452"/>
      <c r="F16" s="452"/>
      <c r="G16" s="452"/>
      <c r="H16" s="452"/>
      <c r="I16" s="452"/>
      <c r="J16" s="452"/>
      <c r="K16" s="452"/>
      <c r="L16" s="452"/>
      <c r="M16" s="452"/>
      <c r="N16" s="452"/>
      <c r="O16" s="452"/>
      <c r="P16" s="452"/>
      <c r="Q16" s="452"/>
      <c r="R16" s="452"/>
      <c r="S16" s="452"/>
      <c r="T16" s="453"/>
      <c r="U16" s="14"/>
      <c r="V16" s="14"/>
      <c r="W16" s="14"/>
    </row>
    <row r="17" spans="2:23" ht="18" customHeight="1" x14ac:dyDescent="0.25">
      <c r="B17" s="451"/>
      <c r="C17" s="452"/>
      <c r="D17" s="452"/>
      <c r="E17" s="452"/>
      <c r="F17" s="452"/>
      <c r="G17" s="452"/>
      <c r="H17" s="452"/>
      <c r="I17" s="452"/>
      <c r="J17" s="452"/>
      <c r="K17" s="452"/>
      <c r="L17" s="452"/>
      <c r="M17" s="452"/>
      <c r="N17" s="452"/>
      <c r="O17" s="452"/>
      <c r="P17" s="452"/>
      <c r="Q17" s="452"/>
      <c r="R17" s="452"/>
      <c r="S17" s="452"/>
      <c r="T17" s="453"/>
      <c r="U17" s="14"/>
      <c r="V17" s="14"/>
      <c r="W17" s="14"/>
    </row>
    <row r="18" spans="2:23" ht="18" customHeight="1" x14ac:dyDescent="0.25">
      <c r="B18" s="451"/>
      <c r="C18" s="452"/>
      <c r="D18" s="452"/>
      <c r="E18" s="452"/>
      <c r="F18" s="452"/>
      <c r="G18" s="452"/>
      <c r="H18" s="452"/>
      <c r="I18" s="452"/>
      <c r="J18" s="452"/>
      <c r="K18" s="452"/>
      <c r="L18" s="452"/>
      <c r="M18" s="452"/>
      <c r="N18" s="452"/>
      <c r="O18" s="452"/>
      <c r="P18" s="452"/>
      <c r="Q18" s="452"/>
      <c r="R18" s="452"/>
      <c r="S18" s="452"/>
      <c r="T18" s="453"/>
      <c r="U18" s="14"/>
      <c r="V18" s="14"/>
      <c r="W18" s="14"/>
    </row>
    <row r="19" spans="2:23" ht="18" customHeight="1" x14ac:dyDescent="0.25">
      <c r="B19" s="451"/>
      <c r="C19" s="452"/>
      <c r="D19" s="452"/>
      <c r="E19" s="452"/>
      <c r="F19" s="452"/>
      <c r="G19" s="452"/>
      <c r="H19" s="452"/>
      <c r="I19" s="452"/>
      <c r="J19" s="452"/>
      <c r="K19" s="452"/>
      <c r="L19" s="452"/>
      <c r="M19" s="452"/>
      <c r="N19" s="452"/>
      <c r="O19" s="452"/>
      <c r="P19" s="452"/>
      <c r="Q19" s="452"/>
      <c r="R19" s="452"/>
      <c r="S19" s="452"/>
      <c r="T19" s="453"/>
      <c r="U19" s="14"/>
      <c r="V19" s="14"/>
      <c r="W19" s="14"/>
    </row>
    <row r="20" spans="2:23" ht="18" customHeight="1" x14ac:dyDescent="0.25">
      <c r="B20" s="451"/>
      <c r="C20" s="452"/>
      <c r="D20" s="452"/>
      <c r="E20" s="452"/>
      <c r="F20" s="452"/>
      <c r="G20" s="452"/>
      <c r="H20" s="452"/>
      <c r="I20" s="452"/>
      <c r="J20" s="452"/>
      <c r="K20" s="452"/>
      <c r="L20" s="452"/>
      <c r="M20" s="452"/>
      <c r="N20" s="452"/>
      <c r="O20" s="452"/>
      <c r="P20" s="452"/>
      <c r="Q20" s="452"/>
      <c r="R20" s="452"/>
      <c r="S20" s="452"/>
      <c r="T20" s="453"/>
      <c r="U20" s="14"/>
      <c r="V20" s="14"/>
      <c r="W20" s="14"/>
    </row>
    <row r="21" spans="2:23" ht="18" customHeight="1" x14ac:dyDescent="0.25">
      <c r="B21" s="451"/>
      <c r="C21" s="452"/>
      <c r="D21" s="452"/>
      <c r="E21" s="452"/>
      <c r="F21" s="452"/>
      <c r="G21" s="452"/>
      <c r="H21" s="452"/>
      <c r="I21" s="452"/>
      <c r="J21" s="452"/>
      <c r="K21" s="452"/>
      <c r="L21" s="452"/>
      <c r="M21" s="452"/>
      <c r="N21" s="452"/>
      <c r="O21" s="452"/>
      <c r="P21" s="452"/>
      <c r="Q21" s="452"/>
      <c r="R21" s="452"/>
      <c r="S21" s="452"/>
      <c r="T21" s="453"/>
      <c r="U21" s="14"/>
      <c r="V21" s="14"/>
      <c r="W21" s="14"/>
    </row>
    <row r="22" spans="2:23" ht="18" customHeight="1" x14ac:dyDescent="0.25">
      <c r="B22" s="451"/>
      <c r="C22" s="452"/>
      <c r="D22" s="452"/>
      <c r="E22" s="452"/>
      <c r="F22" s="452"/>
      <c r="G22" s="452"/>
      <c r="H22" s="452"/>
      <c r="I22" s="452"/>
      <c r="J22" s="452"/>
      <c r="K22" s="452"/>
      <c r="L22" s="452"/>
      <c r="M22" s="452"/>
      <c r="N22" s="452"/>
      <c r="O22" s="452"/>
      <c r="P22" s="452"/>
      <c r="Q22" s="452"/>
      <c r="R22" s="452"/>
      <c r="S22" s="452"/>
      <c r="T22" s="453"/>
      <c r="U22" s="14"/>
      <c r="V22" s="14"/>
      <c r="W22" s="14"/>
    </row>
    <row r="23" spans="2:23" ht="18" customHeight="1" x14ac:dyDescent="0.25">
      <c r="B23" s="451"/>
      <c r="C23" s="452"/>
      <c r="D23" s="452"/>
      <c r="E23" s="452"/>
      <c r="F23" s="452"/>
      <c r="G23" s="452"/>
      <c r="H23" s="452"/>
      <c r="I23" s="452"/>
      <c r="J23" s="452"/>
      <c r="K23" s="452"/>
      <c r="L23" s="452"/>
      <c r="M23" s="452"/>
      <c r="N23" s="452"/>
      <c r="O23" s="452"/>
      <c r="P23" s="452"/>
      <c r="Q23" s="452"/>
      <c r="R23" s="452"/>
      <c r="S23" s="452"/>
      <c r="T23" s="453"/>
      <c r="U23" s="14"/>
      <c r="V23" s="14"/>
      <c r="W23" s="14"/>
    </row>
    <row r="24" spans="2:23" ht="18" customHeight="1" x14ac:dyDescent="0.25">
      <c r="B24" s="451"/>
      <c r="C24" s="452"/>
      <c r="D24" s="452"/>
      <c r="E24" s="452"/>
      <c r="F24" s="452"/>
      <c r="G24" s="452"/>
      <c r="H24" s="452"/>
      <c r="I24" s="452"/>
      <c r="J24" s="452"/>
      <c r="K24" s="452"/>
      <c r="L24" s="452"/>
      <c r="M24" s="452"/>
      <c r="N24" s="452"/>
      <c r="O24" s="452"/>
      <c r="P24" s="452"/>
      <c r="Q24" s="452"/>
      <c r="R24" s="452"/>
      <c r="S24" s="452"/>
      <c r="T24" s="453"/>
      <c r="U24" s="14"/>
      <c r="V24" s="14"/>
      <c r="W24" s="14"/>
    </row>
    <row r="25" spans="2:23" ht="18" customHeight="1" x14ac:dyDescent="0.25">
      <c r="B25" s="451"/>
      <c r="C25" s="452"/>
      <c r="D25" s="452"/>
      <c r="E25" s="452"/>
      <c r="F25" s="452"/>
      <c r="G25" s="452"/>
      <c r="H25" s="452"/>
      <c r="I25" s="452"/>
      <c r="J25" s="452"/>
      <c r="K25" s="452"/>
      <c r="L25" s="452"/>
      <c r="M25" s="452"/>
      <c r="N25" s="452"/>
      <c r="O25" s="452"/>
      <c r="P25" s="452"/>
      <c r="Q25" s="452"/>
      <c r="R25" s="452"/>
      <c r="S25" s="452"/>
      <c r="T25" s="453"/>
      <c r="U25" s="14"/>
      <c r="V25" s="14"/>
      <c r="W25" s="14"/>
    </row>
    <row r="26" spans="2:23" ht="18" customHeight="1" x14ac:dyDescent="0.25">
      <c r="B26" s="451"/>
      <c r="C26" s="452"/>
      <c r="D26" s="452"/>
      <c r="E26" s="452"/>
      <c r="F26" s="452"/>
      <c r="G26" s="452"/>
      <c r="H26" s="452"/>
      <c r="I26" s="452"/>
      <c r="J26" s="452"/>
      <c r="K26" s="452"/>
      <c r="L26" s="452"/>
      <c r="M26" s="452"/>
      <c r="N26" s="452"/>
      <c r="O26" s="452"/>
      <c r="P26" s="452"/>
      <c r="Q26" s="452"/>
      <c r="R26" s="452"/>
      <c r="S26" s="452"/>
      <c r="T26" s="453"/>
      <c r="U26" s="14"/>
      <c r="V26" s="14"/>
      <c r="W26" s="14"/>
    </row>
    <row r="27" spans="2:23" ht="18" customHeight="1" x14ac:dyDescent="0.25">
      <c r="B27" s="451"/>
      <c r="C27" s="452"/>
      <c r="D27" s="452"/>
      <c r="E27" s="452"/>
      <c r="F27" s="452"/>
      <c r="G27" s="452"/>
      <c r="H27" s="452"/>
      <c r="I27" s="452"/>
      <c r="J27" s="452"/>
      <c r="K27" s="452"/>
      <c r="L27" s="452"/>
      <c r="M27" s="452"/>
      <c r="N27" s="452"/>
      <c r="O27" s="452"/>
      <c r="P27" s="452"/>
      <c r="Q27" s="452"/>
      <c r="R27" s="452"/>
      <c r="S27" s="452"/>
      <c r="T27" s="453"/>
      <c r="U27" s="14"/>
      <c r="V27" s="14"/>
      <c r="W27" s="14"/>
    </row>
    <row r="28" spans="2:23" ht="18" customHeight="1" x14ac:dyDescent="0.25">
      <c r="B28" s="451"/>
      <c r="C28" s="452"/>
      <c r="D28" s="452"/>
      <c r="E28" s="452"/>
      <c r="F28" s="452"/>
      <c r="G28" s="452"/>
      <c r="H28" s="452"/>
      <c r="I28" s="452"/>
      <c r="J28" s="452"/>
      <c r="K28" s="452"/>
      <c r="L28" s="452"/>
      <c r="M28" s="452"/>
      <c r="N28" s="452"/>
      <c r="O28" s="452"/>
      <c r="P28" s="452"/>
      <c r="Q28" s="452"/>
      <c r="R28" s="452"/>
      <c r="S28" s="452"/>
      <c r="T28" s="453"/>
      <c r="U28" s="14"/>
      <c r="V28" s="14"/>
      <c r="W28" s="14"/>
    </row>
    <row r="29" spans="2:23" ht="18" customHeight="1" x14ac:dyDescent="0.25">
      <c r="B29" s="451"/>
      <c r="C29" s="452"/>
      <c r="D29" s="452"/>
      <c r="E29" s="452"/>
      <c r="F29" s="452"/>
      <c r="G29" s="452"/>
      <c r="H29" s="452"/>
      <c r="I29" s="452"/>
      <c r="J29" s="452"/>
      <c r="K29" s="452"/>
      <c r="L29" s="452"/>
      <c r="M29" s="452"/>
      <c r="N29" s="452"/>
      <c r="O29" s="452"/>
      <c r="P29" s="452"/>
      <c r="Q29" s="452"/>
      <c r="R29" s="452"/>
      <c r="S29" s="452"/>
      <c r="T29" s="453"/>
      <c r="U29" s="14"/>
      <c r="V29" s="14"/>
      <c r="W29" s="14"/>
    </row>
    <row r="30" spans="2:23" ht="18" customHeight="1" x14ac:dyDescent="0.25">
      <c r="B30" s="451"/>
      <c r="C30" s="452"/>
      <c r="D30" s="452"/>
      <c r="E30" s="452"/>
      <c r="F30" s="452"/>
      <c r="G30" s="452"/>
      <c r="H30" s="452"/>
      <c r="I30" s="452"/>
      <c r="J30" s="452"/>
      <c r="K30" s="452"/>
      <c r="L30" s="452"/>
      <c r="M30" s="452"/>
      <c r="N30" s="452"/>
      <c r="O30" s="452"/>
      <c r="P30" s="452"/>
      <c r="Q30" s="452"/>
      <c r="R30" s="452"/>
      <c r="S30" s="452"/>
      <c r="T30" s="453"/>
      <c r="U30" s="14"/>
      <c r="V30" s="14"/>
      <c r="W30" s="14"/>
    </row>
    <row r="31" spans="2:23" ht="18" customHeight="1" x14ac:dyDescent="0.25">
      <c r="B31" s="451"/>
      <c r="C31" s="452"/>
      <c r="D31" s="452"/>
      <c r="E31" s="452"/>
      <c r="F31" s="452"/>
      <c r="G31" s="452"/>
      <c r="H31" s="452"/>
      <c r="I31" s="452"/>
      <c r="J31" s="452"/>
      <c r="K31" s="452"/>
      <c r="L31" s="452"/>
      <c r="M31" s="452"/>
      <c r="N31" s="452"/>
      <c r="O31" s="452"/>
      <c r="P31" s="452"/>
      <c r="Q31" s="452"/>
      <c r="R31" s="452"/>
      <c r="S31" s="452"/>
      <c r="T31" s="453"/>
      <c r="U31" s="14"/>
      <c r="V31" s="14"/>
      <c r="W31" s="14"/>
    </row>
    <row r="32" spans="2:23" ht="18" customHeight="1" x14ac:dyDescent="0.25">
      <c r="B32" s="451"/>
      <c r="C32" s="452"/>
      <c r="D32" s="452"/>
      <c r="E32" s="452"/>
      <c r="F32" s="452"/>
      <c r="G32" s="452"/>
      <c r="H32" s="452"/>
      <c r="I32" s="452"/>
      <c r="J32" s="452"/>
      <c r="K32" s="452"/>
      <c r="L32" s="452"/>
      <c r="M32" s="452"/>
      <c r="N32" s="452"/>
      <c r="O32" s="452"/>
      <c r="P32" s="452"/>
      <c r="Q32" s="452"/>
      <c r="R32" s="452"/>
      <c r="S32" s="452"/>
      <c r="T32" s="453"/>
      <c r="U32" s="14"/>
      <c r="V32" s="14"/>
      <c r="W32" s="14"/>
    </row>
    <row r="33" spans="2:23" ht="18" customHeight="1" x14ac:dyDescent="0.25">
      <c r="B33" s="451"/>
      <c r="C33" s="452"/>
      <c r="D33" s="452"/>
      <c r="E33" s="452"/>
      <c r="F33" s="452"/>
      <c r="G33" s="452"/>
      <c r="H33" s="452"/>
      <c r="I33" s="452"/>
      <c r="J33" s="452"/>
      <c r="K33" s="452"/>
      <c r="L33" s="452"/>
      <c r="M33" s="452"/>
      <c r="N33" s="452"/>
      <c r="O33" s="452"/>
      <c r="P33" s="452"/>
      <c r="Q33" s="452"/>
      <c r="R33" s="452"/>
      <c r="S33" s="452"/>
      <c r="T33" s="453"/>
      <c r="U33" s="14"/>
      <c r="V33" s="14"/>
      <c r="W33" s="14"/>
    </row>
    <row r="34" spans="2:23" ht="18" customHeight="1" x14ac:dyDescent="0.25">
      <c r="B34" s="451"/>
      <c r="C34" s="452"/>
      <c r="D34" s="452"/>
      <c r="E34" s="452"/>
      <c r="F34" s="452"/>
      <c r="G34" s="452"/>
      <c r="H34" s="452"/>
      <c r="I34" s="452"/>
      <c r="J34" s="452"/>
      <c r="K34" s="452"/>
      <c r="L34" s="452"/>
      <c r="M34" s="452"/>
      <c r="N34" s="452"/>
      <c r="O34" s="452"/>
      <c r="P34" s="452"/>
      <c r="Q34" s="452"/>
      <c r="R34" s="452"/>
      <c r="S34" s="452"/>
      <c r="T34" s="453"/>
      <c r="U34" s="14"/>
      <c r="V34" s="14"/>
      <c r="W34" s="14"/>
    </row>
    <row r="35" spans="2:23" ht="18" customHeight="1" x14ac:dyDescent="0.25">
      <c r="B35" s="451"/>
      <c r="C35" s="452"/>
      <c r="D35" s="452"/>
      <c r="E35" s="452"/>
      <c r="F35" s="452"/>
      <c r="G35" s="452"/>
      <c r="H35" s="452"/>
      <c r="I35" s="452"/>
      <c r="J35" s="452"/>
      <c r="K35" s="452"/>
      <c r="L35" s="452"/>
      <c r="M35" s="452"/>
      <c r="N35" s="452"/>
      <c r="O35" s="452"/>
      <c r="P35" s="452"/>
      <c r="Q35" s="452"/>
      <c r="R35" s="452"/>
      <c r="S35" s="452"/>
      <c r="T35" s="453"/>
      <c r="U35" s="14"/>
      <c r="V35" s="14"/>
      <c r="W35" s="14"/>
    </row>
    <row r="36" spans="2:23" ht="18" customHeight="1" x14ac:dyDescent="0.25">
      <c r="B36" s="451"/>
      <c r="C36" s="452"/>
      <c r="D36" s="452"/>
      <c r="E36" s="452"/>
      <c r="F36" s="452"/>
      <c r="G36" s="452"/>
      <c r="H36" s="452"/>
      <c r="I36" s="452"/>
      <c r="J36" s="452"/>
      <c r="K36" s="452"/>
      <c r="L36" s="452"/>
      <c r="M36" s="452"/>
      <c r="N36" s="452"/>
      <c r="O36" s="452"/>
      <c r="P36" s="452"/>
      <c r="Q36" s="452"/>
      <c r="R36" s="452"/>
      <c r="S36" s="452"/>
      <c r="T36" s="453"/>
      <c r="U36" s="14"/>
      <c r="V36" s="14"/>
      <c r="W36" s="14"/>
    </row>
    <row r="37" spans="2:23" ht="18" customHeight="1" x14ac:dyDescent="0.25">
      <c r="B37" s="451"/>
      <c r="C37" s="452"/>
      <c r="D37" s="452"/>
      <c r="E37" s="452"/>
      <c r="F37" s="452"/>
      <c r="G37" s="452"/>
      <c r="H37" s="452"/>
      <c r="I37" s="452"/>
      <c r="J37" s="452"/>
      <c r="K37" s="452"/>
      <c r="L37" s="452"/>
      <c r="M37" s="452"/>
      <c r="N37" s="452"/>
      <c r="O37" s="452"/>
      <c r="P37" s="452"/>
      <c r="Q37" s="452"/>
      <c r="R37" s="452"/>
      <c r="S37" s="452"/>
      <c r="T37" s="453"/>
      <c r="U37" s="14"/>
      <c r="V37" s="14"/>
      <c r="W37" s="14"/>
    </row>
    <row r="38" spans="2:23" ht="18" customHeight="1" x14ac:dyDescent="0.25">
      <c r="B38" s="451"/>
      <c r="C38" s="452"/>
      <c r="D38" s="452"/>
      <c r="E38" s="452"/>
      <c r="F38" s="452"/>
      <c r="G38" s="452"/>
      <c r="H38" s="452"/>
      <c r="I38" s="452"/>
      <c r="J38" s="452"/>
      <c r="K38" s="452"/>
      <c r="L38" s="452"/>
      <c r="M38" s="452"/>
      <c r="N38" s="452"/>
      <c r="O38" s="452"/>
      <c r="P38" s="452"/>
      <c r="Q38" s="452"/>
      <c r="R38" s="452"/>
      <c r="S38" s="452"/>
      <c r="T38" s="453"/>
      <c r="U38" s="14"/>
      <c r="V38" s="14"/>
      <c r="W38" s="14"/>
    </row>
    <row r="39" spans="2:23" ht="18" customHeight="1" x14ac:dyDescent="0.25">
      <c r="B39" s="451"/>
      <c r="C39" s="452"/>
      <c r="D39" s="452"/>
      <c r="E39" s="452"/>
      <c r="F39" s="452"/>
      <c r="G39" s="452"/>
      <c r="H39" s="452"/>
      <c r="I39" s="452"/>
      <c r="J39" s="452"/>
      <c r="K39" s="452"/>
      <c r="L39" s="452"/>
      <c r="M39" s="452"/>
      <c r="N39" s="452"/>
      <c r="O39" s="452"/>
      <c r="P39" s="452"/>
      <c r="Q39" s="452"/>
      <c r="R39" s="452"/>
      <c r="S39" s="452"/>
      <c r="T39" s="453"/>
      <c r="U39" s="14"/>
      <c r="V39" s="14"/>
      <c r="W39" s="14"/>
    </row>
    <row r="40" spans="2:23" ht="18" customHeight="1" x14ac:dyDescent="0.25">
      <c r="B40" s="451"/>
      <c r="C40" s="452"/>
      <c r="D40" s="452"/>
      <c r="E40" s="452"/>
      <c r="F40" s="452"/>
      <c r="G40" s="452"/>
      <c r="H40" s="452"/>
      <c r="I40" s="452"/>
      <c r="J40" s="452"/>
      <c r="K40" s="452"/>
      <c r="L40" s="452"/>
      <c r="M40" s="452"/>
      <c r="N40" s="452"/>
      <c r="O40" s="452"/>
      <c r="P40" s="452"/>
      <c r="Q40" s="452"/>
      <c r="R40" s="452"/>
      <c r="S40" s="452"/>
      <c r="T40" s="453"/>
      <c r="U40" s="14"/>
      <c r="V40" s="14"/>
      <c r="W40" s="14"/>
    </row>
    <row r="41" spans="2:23" ht="18" customHeight="1" x14ac:dyDescent="0.25">
      <c r="B41" s="451"/>
      <c r="C41" s="452"/>
      <c r="D41" s="452"/>
      <c r="E41" s="452"/>
      <c r="F41" s="452"/>
      <c r="G41" s="452"/>
      <c r="H41" s="452"/>
      <c r="I41" s="452"/>
      <c r="J41" s="452"/>
      <c r="K41" s="452"/>
      <c r="L41" s="452"/>
      <c r="M41" s="452"/>
      <c r="N41" s="452"/>
      <c r="O41" s="452"/>
      <c r="P41" s="452"/>
      <c r="Q41" s="452"/>
      <c r="R41" s="452"/>
      <c r="S41" s="452"/>
      <c r="T41" s="453"/>
      <c r="U41" s="14"/>
      <c r="V41" s="14"/>
      <c r="W41" s="14"/>
    </row>
    <row r="42" spans="2:23" ht="18" customHeight="1" x14ac:dyDescent="0.25">
      <c r="B42" s="451"/>
      <c r="C42" s="452"/>
      <c r="D42" s="452"/>
      <c r="E42" s="452"/>
      <c r="F42" s="452"/>
      <c r="G42" s="452"/>
      <c r="H42" s="452"/>
      <c r="I42" s="452"/>
      <c r="J42" s="452"/>
      <c r="K42" s="452"/>
      <c r="L42" s="452"/>
      <c r="M42" s="452"/>
      <c r="N42" s="452"/>
      <c r="O42" s="452"/>
      <c r="P42" s="452"/>
      <c r="Q42" s="452"/>
      <c r="R42" s="452"/>
      <c r="S42" s="452"/>
      <c r="T42" s="453"/>
      <c r="U42" s="14"/>
      <c r="V42" s="14"/>
      <c r="W42" s="14"/>
    </row>
    <row r="43" spans="2:23" ht="18" customHeight="1" x14ac:dyDescent="0.25">
      <c r="B43" s="451"/>
      <c r="C43" s="452"/>
      <c r="D43" s="452"/>
      <c r="E43" s="452"/>
      <c r="F43" s="452"/>
      <c r="G43" s="452"/>
      <c r="H43" s="452"/>
      <c r="I43" s="452"/>
      <c r="J43" s="452"/>
      <c r="K43" s="452"/>
      <c r="L43" s="452"/>
      <c r="M43" s="452"/>
      <c r="N43" s="452"/>
      <c r="O43" s="452"/>
      <c r="P43" s="452"/>
      <c r="Q43" s="452"/>
      <c r="R43" s="452"/>
      <c r="S43" s="452"/>
      <c r="T43" s="453"/>
      <c r="U43" s="14"/>
      <c r="V43" s="14"/>
      <c r="W43" s="14"/>
    </row>
    <row r="44" spans="2:23" ht="18" customHeight="1" x14ac:dyDescent="0.25">
      <c r="B44" s="451"/>
      <c r="C44" s="452"/>
      <c r="D44" s="452"/>
      <c r="E44" s="452"/>
      <c r="F44" s="452"/>
      <c r="G44" s="452"/>
      <c r="H44" s="452"/>
      <c r="I44" s="452"/>
      <c r="J44" s="452"/>
      <c r="K44" s="452"/>
      <c r="L44" s="452"/>
      <c r="M44" s="452"/>
      <c r="N44" s="452"/>
      <c r="O44" s="452"/>
      <c r="P44" s="452"/>
      <c r="Q44" s="452"/>
      <c r="R44" s="452"/>
      <c r="S44" s="452"/>
      <c r="T44" s="453"/>
      <c r="U44" s="14"/>
      <c r="V44" s="14"/>
      <c r="W44" s="14"/>
    </row>
    <row r="45" spans="2:23" ht="18" customHeight="1" x14ac:dyDescent="0.25">
      <c r="B45" s="451"/>
      <c r="C45" s="452"/>
      <c r="D45" s="452"/>
      <c r="E45" s="452"/>
      <c r="F45" s="452"/>
      <c r="G45" s="452"/>
      <c r="H45" s="452"/>
      <c r="I45" s="452"/>
      <c r="J45" s="452"/>
      <c r="K45" s="452"/>
      <c r="L45" s="452"/>
      <c r="M45" s="452"/>
      <c r="N45" s="452"/>
      <c r="O45" s="452"/>
      <c r="P45" s="452"/>
      <c r="Q45" s="452"/>
      <c r="R45" s="452"/>
      <c r="S45" s="452"/>
      <c r="T45" s="453"/>
      <c r="U45" s="14"/>
      <c r="V45" s="14"/>
      <c r="W45" s="14"/>
    </row>
    <row r="46" spans="2:23" ht="18" customHeight="1" x14ac:dyDescent="0.25">
      <c r="B46" s="451"/>
      <c r="C46" s="452"/>
      <c r="D46" s="452"/>
      <c r="E46" s="452"/>
      <c r="F46" s="452"/>
      <c r="G46" s="452"/>
      <c r="H46" s="452"/>
      <c r="I46" s="452"/>
      <c r="J46" s="452"/>
      <c r="K46" s="452"/>
      <c r="L46" s="452"/>
      <c r="M46" s="452"/>
      <c r="N46" s="452"/>
      <c r="O46" s="452"/>
      <c r="P46" s="452"/>
      <c r="Q46" s="452"/>
      <c r="R46" s="452"/>
      <c r="S46" s="452"/>
      <c r="T46" s="453"/>
      <c r="V46" s="14"/>
      <c r="W46" s="14"/>
    </row>
    <row r="47" spans="2:23" ht="18" customHeight="1" x14ac:dyDescent="0.25">
      <c r="B47" s="451"/>
      <c r="C47" s="452"/>
      <c r="D47" s="452"/>
      <c r="E47" s="452"/>
      <c r="F47" s="452"/>
      <c r="G47" s="452"/>
      <c r="H47" s="452"/>
      <c r="I47" s="452"/>
      <c r="J47" s="452"/>
      <c r="K47" s="452"/>
      <c r="L47" s="452"/>
      <c r="M47" s="452"/>
      <c r="N47" s="452"/>
      <c r="O47" s="452"/>
      <c r="P47" s="452"/>
      <c r="Q47" s="452"/>
      <c r="R47" s="452"/>
      <c r="S47" s="452"/>
      <c r="T47" s="453"/>
      <c r="U47" s="14"/>
      <c r="V47" s="14"/>
      <c r="W47" s="14"/>
    </row>
    <row r="48" spans="2:23" ht="18" customHeight="1" x14ac:dyDescent="0.25">
      <c r="B48" s="451"/>
      <c r="C48" s="452"/>
      <c r="D48" s="452"/>
      <c r="E48" s="452"/>
      <c r="F48" s="452"/>
      <c r="G48" s="452"/>
      <c r="H48" s="452"/>
      <c r="I48" s="452"/>
      <c r="J48" s="452"/>
      <c r="K48" s="452"/>
      <c r="L48" s="452"/>
      <c r="M48" s="452"/>
      <c r="N48" s="452"/>
      <c r="O48" s="452"/>
      <c r="P48" s="452"/>
      <c r="Q48" s="452"/>
      <c r="R48" s="452"/>
      <c r="S48" s="452"/>
      <c r="T48" s="453"/>
      <c r="U48" s="14"/>
      <c r="V48" s="14"/>
      <c r="W48" s="14"/>
    </row>
    <row r="49" spans="2:23" ht="18" customHeight="1" x14ac:dyDescent="0.25">
      <c r="B49" s="451"/>
      <c r="C49" s="452"/>
      <c r="D49" s="452"/>
      <c r="E49" s="452"/>
      <c r="F49" s="452"/>
      <c r="G49" s="452"/>
      <c r="H49" s="452"/>
      <c r="I49" s="452"/>
      <c r="J49" s="452"/>
      <c r="K49" s="452"/>
      <c r="L49" s="452"/>
      <c r="M49" s="452"/>
      <c r="N49" s="452"/>
      <c r="O49" s="452"/>
      <c r="P49" s="452"/>
      <c r="Q49" s="452"/>
      <c r="R49" s="452"/>
      <c r="S49" s="452"/>
      <c r="T49" s="453"/>
      <c r="U49" s="14"/>
      <c r="V49" s="14"/>
      <c r="W49" s="14"/>
    </row>
    <row r="50" spans="2:23" ht="18" customHeight="1" x14ac:dyDescent="0.25">
      <c r="B50" s="451"/>
      <c r="C50" s="452"/>
      <c r="D50" s="452"/>
      <c r="E50" s="452"/>
      <c r="F50" s="452"/>
      <c r="G50" s="452"/>
      <c r="H50" s="452"/>
      <c r="I50" s="452"/>
      <c r="J50" s="452"/>
      <c r="K50" s="452"/>
      <c r="L50" s="452"/>
      <c r="M50" s="452"/>
      <c r="N50" s="452"/>
      <c r="O50" s="452"/>
      <c r="P50" s="452"/>
      <c r="Q50" s="452"/>
      <c r="R50" s="452"/>
      <c r="S50" s="452"/>
      <c r="T50" s="453"/>
      <c r="U50" s="14"/>
      <c r="V50" s="14"/>
      <c r="W50" s="14"/>
    </row>
    <row r="51" spans="2:23" ht="18" customHeight="1" x14ac:dyDescent="0.25">
      <c r="B51" s="451"/>
      <c r="C51" s="452"/>
      <c r="D51" s="452"/>
      <c r="E51" s="452"/>
      <c r="F51" s="452"/>
      <c r="G51" s="452"/>
      <c r="H51" s="452"/>
      <c r="I51" s="452"/>
      <c r="J51" s="452"/>
      <c r="K51" s="452"/>
      <c r="L51" s="452"/>
      <c r="M51" s="452"/>
      <c r="N51" s="452"/>
      <c r="O51" s="452"/>
      <c r="P51" s="452"/>
      <c r="Q51" s="452"/>
      <c r="R51" s="452"/>
      <c r="S51" s="452"/>
      <c r="T51" s="453"/>
      <c r="U51" s="14"/>
      <c r="V51" s="14"/>
      <c r="W51" s="14"/>
    </row>
    <row r="52" spans="2:23" ht="18" customHeight="1" x14ac:dyDescent="0.25">
      <c r="B52" s="451"/>
      <c r="C52" s="452"/>
      <c r="D52" s="452"/>
      <c r="E52" s="452"/>
      <c r="F52" s="452"/>
      <c r="G52" s="452"/>
      <c r="H52" s="452"/>
      <c r="I52" s="452"/>
      <c r="J52" s="452"/>
      <c r="K52" s="452"/>
      <c r="L52" s="452"/>
      <c r="M52" s="452"/>
      <c r="N52" s="452"/>
      <c r="O52" s="452"/>
      <c r="P52" s="452"/>
      <c r="Q52" s="452"/>
      <c r="R52" s="452"/>
      <c r="S52" s="452"/>
      <c r="T52" s="453"/>
      <c r="U52" s="14"/>
      <c r="V52" s="14"/>
      <c r="W52" s="14"/>
    </row>
    <row r="53" spans="2:23" ht="18" customHeight="1" x14ac:dyDescent="0.25">
      <c r="B53" s="451"/>
      <c r="C53" s="452"/>
      <c r="D53" s="452"/>
      <c r="E53" s="452"/>
      <c r="F53" s="452"/>
      <c r="G53" s="452"/>
      <c r="H53" s="452"/>
      <c r="I53" s="452"/>
      <c r="J53" s="452"/>
      <c r="K53" s="452"/>
      <c r="L53" s="452"/>
      <c r="M53" s="452"/>
      <c r="N53" s="452"/>
      <c r="O53" s="452"/>
      <c r="P53" s="452"/>
      <c r="Q53" s="452"/>
      <c r="R53" s="452"/>
      <c r="S53" s="452"/>
      <c r="T53" s="453"/>
      <c r="U53" s="14"/>
      <c r="V53" s="14"/>
      <c r="W53" s="14"/>
    </row>
    <row r="54" spans="2:23" ht="18" customHeight="1" x14ac:dyDescent="0.25">
      <c r="B54" s="451"/>
      <c r="C54" s="452"/>
      <c r="D54" s="452"/>
      <c r="E54" s="452"/>
      <c r="F54" s="452"/>
      <c r="G54" s="452"/>
      <c r="H54" s="452"/>
      <c r="I54" s="452"/>
      <c r="J54" s="452"/>
      <c r="K54" s="452"/>
      <c r="L54" s="452"/>
      <c r="M54" s="452"/>
      <c r="N54" s="452"/>
      <c r="O54" s="452"/>
      <c r="P54" s="452"/>
      <c r="Q54" s="452"/>
      <c r="R54" s="452"/>
      <c r="S54" s="452"/>
      <c r="T54" s="453"/>
      <c r="U54" s="14"/>
      <c r="V54" s="14"/>
      <c r="W54" s="14"/>
    </row>
    <row r="55" spans="2:23" ht="18" customHeight="1" x14ac:dyDescent="0.25">
      <c r="B55" s="451"/>
      <c r="C55" s="452"/>
      <c r="D55" s="452"/>
      <c r="E55" s="452"/>
      <c r="F55" s="452"/>
      <c r="G55" s="452"/>
      <c r="H55" s="452"/>
      <c r="I55" s="452"/>
      <c r="J55" s="452"/>
      <c r="K55" s="452"/>
      <c r="L55" s="452"/>
      <c r="M55" s="452"/>
      <c r="N55" s="452"/>
      <c r="O55" s="452"/>
      <c r="P55" s="452"/>
      <c r="Q55" s="452"/>
      <c r="R55" s="452"/>
      <c r="S55" s="452"/>
      <c r="T55" s="453"/>
      <c r="U55" s="14"/>
      <c r="V55" s="14"/>
      <c r="W55" s="14"/>
    </row>
    <row r="56" spans="2:23" ht="18" customHeight="1" x14ac:dyDescent="0.25">
      <c r="B56" s="451"/>
      <c r="C56" s="452"/>
      <c r="D56" s="452"/>
      <c r="E56" s="452"/>
      <c r="F56" s="452"/>
      <c r="G56" s="452"/>
      <c r="H56" s="452"/>
      <c r="I56" s="452"/>
      <c r="J56" s="452"/>
      <c r="K56" s="452"/>
      <c r="L56" s="452"/>
      <c r="M56" s="452"/>
      <c r="N56" s="452"/>
      <c r="O56" s="452"/>
      <c r="P56" s="452"/>
      <c r="Q56" s="452"/>
      <c r="R56" s="452"/>
      <c r="S56" s="452"/>
      <c r="T56" s="453"/>
      <c r="U56" s="14"/>
      <c r="V56" s="14"/>
      <c r="W56" s="14"/>
    </row>
    <row r="57" spans="2:23" ht="18" customHeight="1" x14ac:dyDescent="0.25">
      <c r="B57" s="451"/>
      <c r="C57" s="452"/>
      <c r="D57" s="452"/>
      <c r="E57" s="452"/>
      <c r="F57" s="452"/>
      <c r="G57" s="452"/>
      <c r="H57" s="452"/>
      <c r="I57" s="452"/>
      <c r="J57" s="452"/>
      <c r="K57" s="452"/>
      <c r="L57" s="452"/>
      <c r="M57" s="452"/>
      <c r="N57" s="452"/>
      <c r="O57" s="452"/>
      <c r="P57" s="452"/>
      <c r="Q57" s="452"/>
      <c r="R57" s="452"/>
      <c r="S57" s="452"/>
      <c r="T57" s="453"/>
      <c r="U57" s="14"/>
      <c r="V57" s="14"/>
      <c r="W57" s="14"/>
    </row>
    <row r="58" spans="2:23" ht="18" customHeight="1" x14ac:dyDescent="0.25">
      <c r="B58" s="451"/>
      <c r="C58" s="452"/>
      <c r="D58" s="452"/>
      <c r="E58" s="452"/>
      <c r="F58" s="452"/>
      <c r="G58" s="452"/>
      <c r="H58" s="452"/>
      <c r="I58" s="452"/>
      <c r="J58" s="452"/>
      <c r="K58" s="452"/>
      <c r="L58" s="452"/>
      <c r="M58" s="452"/>
      <c r="N58" s="452"/>
      <c r="O58" s="452"/>
      <c r="P58" s="452"/>
      <c r="Q58" s="452"/>
      <c r="R58" s="452"/>
      <c r="S58" s="452"/>
      <c r="T58" s="453"/>
      <c r="U58" s="14"/>
      <c r="V58" s="14"/>
      <c r="W58" s="14"/>
    </row>
    <row r="59" spans="2:23" ht="18" customHeight="1" x14ac:dyDescent="0.25">
      <c r="B59" s="451"/>
      <c r="C59" s="452"/>
      <c r="D59" s="452"/>
      <c r="E59" s="452"/>
      <c r="F59" s="452"/>
      <c r="G59" s="452"/>
      <c r="H59" s="452"/>
      <c r="I59" s="452"/>
      <c r="J59" s="452"/>
      <c r="K59" s="452"/>
      <c r="L59" s="452"/>
      <c r="M59" s="452"/>
      <c r="N59" s="452"/>
      <c r="O59" s="452"/>
      <c r="P59" s="452"/>
      <c r="Q59" s="452"/>
      <c r="R59" s="452"/>
      <c r="S59" s="452"/>
      <c r="T59" s="453"/>
      <c r="U59" s="14"/>
      <c r="V59" s="14"/>
      <c r="W59" s="14"/>
    </row>
    <row r="60" spans="2:23" ht="18" customHeight="1" x14ac:dyDescent="0.25">
      <c r="B60" s="451"/>
      <c r="C60" s="452"/>
      <c r="D60" s="452"/>
      <c r="E60" s="452"/>
      <c r="F60" s="452"/>
      <c r="G60" s="452"/>
      <c r="H60" s="452"/>
      <c r="I60" s="452"/>
      <c r="J60" s="452"/>
      <c r="K60" s="452"/>
      <c r="L60" s="452"/>
      <c r="M60" s="452"/>
      <c r="N60" s="452"/>
      <c r="O60" s="452"/>
      <c r="P60" s="452"/>
      <c r="Q60" s="452"/>
      <c r="R60" s="452"/>
      <c r="S60" s="452"/>
      <c r="T60" s="453"/>
      <c r="U60" s="14"/>
      <c r="V60" s="14"/>
      <c r="W60" s="14"/>
    </row>
    <row r="61" spans="2:23" ht="18" customHeight="1" x14ac:dyDescent="0.25">
      <c r="B61" s="451"/>
      <c r="C61" s="452"/>
      <c r="D61" s="452"/>
      <c r="E61" s="452"/>
      <c r="F61" s="452"/>
      <c r="G61" s="452"/>
      <c r="H61" s="452"/>
      <c r="I61" s="452"/>
      <c r="J61" s="452"/>
      <c r="K61" s="452"/>
      <c r="L61" s="452"/>
      <c r="M61" s="452"/>
      <c r="N61" s="452"/>
      <c r="O61" s="452"/>
      <c r="P61" s="452"/>
      <c r="Q61" s="452"/>
      <c r="R61" s="452"/>
      <c r="S61" s="452"/>
      <c r="T61" s="453"/>
      <c r="U61" s="14"/>
      <c r="V61" s="14"/>
      <c r="W61" s="14"/>
    </row>
    <row r="62" spans="2:23" ht="18" customHeight="1" x14ac:dyDescent="0.25">
      <c r="B62" s="451"/>
      <c r="C62" s="452"/>
      <c r="D62" s="452"/>
      <c r="E62" s="452"/>
      <c r="F62" s="452"/>
      <c r="G62" s="452"/>
      <c r="H62" s="452"/>
      <c r="I62" s="452"/>
      <c r="J62" s="452"/>
      <c r="K62" s="452"/>
      <c r="L62" s="452"/>
      <c r="M62" s="452"/>
      <c r="N62" s="452"/>
      <c r="O62" s="452"/>
      <c r="P62" s="452"/>
      <c r="Q62" s="452"/>
      <c r="R62" s="452"/>
      <c r="S62" s="452"/>
      <c r="T62" s="453"/>
      <c r="U62" s="14"/>
      <c r="V62" s="14"/>
      <c r="W62" s="14"/>
    </row>
    <row r="63" spans="2:23" ht="18" customHeight="1" x14ac:dyDescent="0.25">
      <c r="B63" s="451"/>
      <c r="C63" s="452"/>
      <c r="D63" s="452"/>
      <c r="E63" s="452"/>
      <c r="F63" s="452"/>
      <c r="G63" s="452"/>
      <c r="H63" s="452"/>
      <c r="I63" s="452"/>
      <c r="J63" s="452"/>
      <c r="K63" s="452"/>
      <c r="L63" s="452"/>
      <c r="M63" s="452"/>
      <c r="N63" s="452"/>
      <c r="O63" s="452"/>
      <c r="P63" s="452"/>
      <c r="Q63" s="452"/>
      <c r="R63" s="452"/>
      <c r="S63" s="452"/>
      <c r="T63" s="453"/>
      <c r="U63" s="14"/>
      <c r="V63" s="14"/>
      <c r="W63" s="14"/>
    </row>
    <row r="64" spans="2:23" ht="18" customHeight="1" x14ac:dyDescent="0.25">
      <c r="B64" s="451"/>
      <c r="C64" s="452"/>
      <c r="D64" s="452"/>
      <c r="E64" s="452"/>
      <c r="F64" s="452"/>
      <c r="G64" s="452"/>
      <c r="H64" s="452"/>
      <c r="I64" s="452"/>
      <c r="J64" s="452"/>
      <c r="K64" s="452"/>
      <c r="L64" s="452"/>
      <c r="M64" s="452"/>
      <c r="N64" s="452"/>
      <c r="O64" s="452"/>
      <c r="P64" s="452"/>
      <c r="Q64" s="452"/>
      <c r="R64" s="452"/>
      <c r="S64" s="452"/>
      <c r="T64" s="453"/>
      <c r="U64" s="14"/>
      <c r="V64" s="14"/>
      <c r="W64" s="14"/>
    </row>
    <row r="65" spans="2:23" ht="18" customHeight="1" x14ac:dyDescent="0.25">
      <c r="B65" s="451"/>
      <c r="C65" s="452"/>
      <c r="D65" s="452"/>
      <c r="E65" s="452"/>
      <c r="F65" s="452"/>
      <c r="G65" s="452"/>
      <c r="H65" s="452"/>
      <c r="I65" s="452"/>
      <c r="J65" s="452"/>
      <c r="K65" s="452"/>
      <c r="L65" s="452"/>
      <c r="M65" s="452"/>
      <c r="N65" s="452"/>
      <c r="O65" s="452"/>
      <c r="P65" s="452"/>
      <c r="Q65" s="452"/>
      <c r="R65" s="452"/>
      <c r="S65" s="452"/>
      <c r="T65" s="453"/>
      <c r="U65" s="12"/>
      <c r="V65" s="12"/>
      <c r="W65" s="12"/>
    </row>
    <row r="66" spans="2:23" ht="18" customHeight="1" x14ac:dyDescent="0.25">
      <c r="B66" s="451"/>
      <c r="C66" s="452"/>
      <c r="D66" s="452"/>
      <c r="E66" s="452"/>
      <c r="F66" s="452"/>
      <c r="G66" s="452"/>
      <c r="H66" s="452"/>
      <c r="I66" s="452"/>
      <c r="J66" s="452"/>
      <c r="K66" s="452"/>
      <c r="L66" s="452"/>
      <c r="M66" s="452"/>
      <c r="N66" s="452"/>
      <c r="O66" s="452"/>
      <c r="P66" s="452"/>
      <c r="Q66" s="452"/>
      <c r="R66" s="452"/>
      <c r="S66" s="452"/>
      <c r="T66" s="453"/>
      <c r="U66" s="12"/>
      <c r="V66" s="12"/>
      <c r="W66" s="12"/>
    </row>
    <row r="67" spans="2:23" ht="18" customHeight="1" x14ac:dyDescent="0.25">
      <c r="B67" s="451"/>
      <c r="C67" s="452"/>
      <c r="D67" s="452"/>
      <c r="E67" s="452"/>
      <c r="F67" s="452"/>
      <c r="G67" s="452"/>
      <c r="H67" s="452"/>
      <c r="I67" s="452"/>
      <c r="J67" s="452"/>
      <c r="K67" s="452"/>
      <c r="L67" s="452"/>
      <c r="M67" s="452"/>
      <c r="N67" s="452"/>
      <c r="O67" s="452"/>
      <c r="P67" s="452"/>
      <c r="Q67" s="452"/>
      <c r="R67" s="452"/>
      <c r="S67" s="452"/>
      <c r="T67" s="453"/>
      <c r="U67" s="12"/>
      <c r="V67" s="12"/>
      <c r="W67" s="12"/>
    </row>
    <row r="68" spans="2:23" ht="18" customHeight="1" x14ac:dyDescent="0.25">
      <c r="B68" s="451"/>
      <c r="C68" s="452"/>
      <c r="D68" s="452"/>
      <c r="E68" s="452"/>
      <c r="F68" s="452"/>
      <c r="G68" s="452"/>
      <c r="H68" s="452"/>
      <c r="I68" s="452"/>
      <c r="J68" s="452"/>
      <c r="K68" s="452"/>
      <c r="L68" s="452"/>
      <c r="M68" s="452"/>
      <c r="N68" s="452"/>
      <c r="O68" s="452"/>
      <c r="P68" s="452"/>
      <c r="Q68" s="452"/>
      <c r="R68" s="452"/>
      <c r="S68" s="452"/>
      <c r="T68" s="453"/>
      <c r="U68" s="12"/>
      <c r="V68" s="12"/>
      <c r="W68" s="12"/>
    </row>
    <row r="69" spans="2:23" ht="18" customHeight="1" x14ac:dyDescent="0.25">
      <c r="B69" s="451"/>
      <c r="C69" s="452"/>
      <c r="D69" s="452"/>
      <c r="E69" s="452"/>
      <c r="F69" s="452"/>
      <c r="G69" s="452"/>
      <c r="H69" s="452"/>
      <c r="I69" s="452"/>
      <c r="J69" s="452"/>
      <c r="K69" s="452"/>
      <c r="L69" s="452"/>
      <c r="M69" s="452"/>
      <c r="N69" s="452"/>
      <c r="O69" s="452"/>
      <c r="P69" s="452"/>
      <c r="Q69" s="452"/>
      <c r="R69" s="452"/>
      <c r="S69" s="452"/>
      <c r="T69" s="453"/>
      <c r="U69" s="12"/>
      <c r="V69" s="12"/>
      <c r="W69" s="12"/>
    </row>
    <row r="70" spans="2:23" ht="18" customHeight="1" x14ac:dyDescent="0.25">
      <c r="B70" s="451"/>
      <c r="C70" s="452"/>
      <c r="D70" s="452"/>
      <c r="E70" s="452"/>
      <c r="F70" s="452"/>
      <c r="G70" s="452"/>
      <c r="H70" s="452"/>
      <c r="I70" s="452"/>
      <c r="J70" s="452"/>
      <c r="K70" s="452"/>
      <c r="L70" s="452"/>
      <c r="M70" s="452"/>
      <c r="N70" s="452"/>
      <c r="O70" s="452"/>
      <c r="P70" s="452"/>
      <c r="Q70" s="452"/>
      <c r="R70" s="452"/>
      <c r="S70" s="452"/>
      <c r="T70" s="453"/>
      <c r="U70" s="12"/>
      <c r="V70" s="12"/>
      <c r="W70" s="12"/>
    </row>
    <row r="71" spans="2:23" ht="18" customHeight="1" x14ac:dyDescent="0.25">
      <c r="B71" s="451"/>
      <c r="C71" s="452"/>
      <c r="D71" s="452"/>
      <c r="E71" s="452"/>
      <c r="F71" s="452"/>
      <c r="G71" s="452"/>
      <c r="H71" s="452"/>
      <c r="I71" s="452"/>
      <c r="J71" s="452"/>
      <c r="K71" s="452"/>
      <c r="L71" s="452"/>
      <c r="M71" s="452"/>
      <c r="N71" s="452"/>
      <c r="O71" s="452"/>
      <c r="P71" s="452"/>
      <c r="Q71" s="452"/>
      <c r="R71" s="452"/>
      <c r="S71" s="452"/>
      <c r="T71" s="453"/>
      <c r="U71" s="12"/>
      <c r="V71" s="12"/>
      <c r="W71" s="12"/>
    </row>
    <row r="72" spans="2:23" ht="18" customHeight="1" x14ac:dyDescent="0.25">
      <c r="B72" s="451"/>
      <c r="C72" s="452"/>
      <c r="D72" s="452"/>
      <c r="E72" s="452"/>
      <c r="F72" s="452"/>
      <c r="G72" s="452"/>
      <c r="H72" s="452"/>
      <c r="I72" s="452"/>
      <c r="J72" s="452"/>
      <c r="K72" s="452"/>
      <c r="L72" s="452"/>
      <c r="M72" s="452"/>
      <c r="N72" s="452"/>
      <c r="O72" s="452"/>
      <c r="P72" s="452"/>
      <c r="Q72" s="452"/>
      <c r="R72" s="452"/>
      <c r="S72" s="452"/>
      <c r="T72" s="453"/>
      <c r="U72" s="12"/>
      <c r="V72" s="12"/>
      <c r="W72" s="12"/>
    </row>
    <row r="73" spans="2:23" ht="18" customHeight="1" thickBot="1" x14ac:dyDescent="0.3">
      <c r="B73" s="454"/>
      <c r="C73" s="455"/>
      <c r="D73" s="455"/>
      <c r="E73" s="455"/>
      <c r="F73" s="455"/>
      <c r="G73" s="455"/>
      <c r="H73" s="455"/>
      <c r="I73" s="455"/>
      <c r="J73" s="455"/>
      <c r="K73" s="455"/>
      <c r="L73" s="455"/>
      <c r="M73" s="455"/>
      <c r="N73" s="455"/>
      <c r="O73" s="455"/>
      <c r="P73" s="455"/>
      <c r="Q73" s="455"/>
      <c r="R73" s="455"/>
      <c r="S73" s="455"/>
      <c r="T73" s="456"/>
      <c r="U73" s="12"/>
      <c r="V73" s="12"/>
      <c r="W73" s="12"/>
    </row>
    <row r="74" spans="2:23" ht="18" customHeight="1" thickTop="1" x14ac:dyDescent="0.25">
      <c r="B74" s="12"/>
      <c r="C74" s="12"/>
      <c r="D74" s="12"/>
      <c r="E74" s="12"/>
      <c r="F74" s="12"/>
      <c r="G74" s="12"/>
      <c r="H74" s="12"/>
      <c r="I74" s="12"/>
      <c r="J74" s="12"/>
      <c r="K74" s="12"/>
      <c r="L74" s="12"/>
      <c r="M74" s="12"/>
      <c r="N74" s="12"/>
      <c r="O74" s="12"/>
      <c r="P74" s="12"/>
      <c r="Q74" s="12"/>
      <c r="R74" s="12"/>
      <c r="S74" s="12"/>
      <c r="T74" s="12"/>
      <c r="U74" s="12"/>
      <c r="V74" s="12"/>
      <c r="W74" s="12"/>
    </row>
    <row r="75" spans="2:23" ht="18" customHeight="1" x14ac:dyDescent="0.25">
      <c r="B75" s="12"/>
      <c r="C75" s="12"/>
      <c r="D75" s="12"/>
      <c r="E75" s="12"/>
      <c r="F75" s="12"/>
      <c r="G75" s="12"/>
      <c r="H75" s="12"/>
      <c r="I75" s="12"/>
      <c r="J75" s="12"/>
      <c r="K75" s="12"/>
      <c r="L75" s="12"/>
      <c r="M75" s="12"/>
      <c r="N75" s="12"/>
      <c r="O75" s="12"/>
      <c r="P75" s="12"/>
      <c r="Q75" s="12"/>
      <c r="R75" s="12"/>
      <c r="S75" s="12"/>
      <c r="T75" s="12"/>
      <c r="U75" s="12"/>
      <c r="V75" s="12"/>
      <c r="W75" s="12"/>
    </row>
    <row r="76" spans="2:23" ht="18" customHeight="1" x14ac:dyDescent="0.25">
      <c r="B76" s="12"/>
      <c r="C76" s="12"/>
      <c r="D76" s="12"/>
      <c r="E76" s="12"/>
      <c r="F76" s="12"/>
      <c r="G76" s="12"/>
      <c r="H76" s="12"/>
      <c r="I76" s="12"/>
      <c r="J76" s="12"/>
      <c r="K76" s="12"/>
      <c r="L76" s="12"/>
      <c r="M76" s="12"/>
      <c r="N76" s="12"/>
      <c r="O76" s="12"/>
      <c r="P76" s="12"/>
      <c r="Q76" s="12"/>
      <c r="R76" s="12"/>
      <c r="S76" s="12"/>
      <c r="T76" s="12"/>
      <c r="U76" s="12"/>
      <c r="V76" s="12"/>
      <c r="W76" s="12"/>
    </row>
    <row r="77" spans="2:23" ht="18" customHeight="1" x14ac:dyDescent="0.25">
      <c r="B77" s="12"/>
      <c r="C77" s="12"/>
      <c r="D77" s="12"/>
      <c r="E77" s="12"/>
      <c r="F77" s="12"/>
      <c r="G77" s="12"/>
      <c r="H77" s="12"/>
      <c r="I77" s="12"/>
      <c r="J77" s="12"/>
      <c r="L77" s="12"/>
      <c r="M77" s="12"/>
      <c r="N77" s="12"/>
      <c r="O77" s="12"/>
      <c r="P77" s="12"/>
      <c r="Q77" s="12"/>
      <c r="R77" s="12"/>
      <c r="S77" s="12"/>
      <c r="T77" s="12"/>
      <c r="U77" s="12"/>
      <c r="V77" s="12"/>
      <c r="W77" s="12"/>
    </row>
    <row r="78" spans="2:23" ht="18" customHeight="1" x14ac:dyDescent="0.25">
      <c r="B78" s="12"/>
      <c r="C78" s="12"/>
      <c r="D78" s="12"/>
      <c r="E78" s="12"/>
      <c r="F78" s="12"/>
      <c r="G78" s="12"/>
      <c r="H78" s="12"/>
      <c r="I78" s="12"/>
      <c r="J78" s="12"/>
      <c r="K78" s="12"/>
      <c r="L78" s="12"/>
      <c r="M78" s="12"/>
      <c r="N78" s="12"/>
      <c r="O78" s="12"/>
      <c r="P78" s="12"/>
      <c r="Q78" s="12"/>
      <c r="R78" s="12"/>
      <c r="S78" s="12"/>
      <c r="T78" s="12"/>
      <c r="U78" s="12"/>
      <c r="V78" s="12"/>
      <c r="W78" s="12"/>
    </row>
    <row r="79" spans="2:23" ht="18" customHeight="1" x14ac:dyDescent="0.25">
      <c r="B79" s="12"/>
      <c r="C79" s="12"/>
      <c r="D79" s="12"/>
      <c r="E79" s="12"/>
      <c r="F79" s="12"/>
      <c r="G79" s="12"/>
      <c r="H79" s="12"/>
      <c r="I79" s="12"/>
      <c r="J79" s="12"/>
      <c r="K79" s="12"/>
      <c r="L79" s="12"/>
      <c r="M79" s="12"/>
      <c r="N79" s="12"/>
      <c r="O79" s="12"/>
      <c r="P79" s="12"/>
      <c r="Q79" s="12"/>
      <c r="R79" s="12"/>
      <c r="S79" s="12"/>
      <c r="T79" s="12"/>
      <c r="U79" s="12"/>
      <c r="V79" s="12"/>
      <c r="W79" s="12"/>
    </row>
    <row r="80" spans="2:23" ht="18" customHeight="1" x14ac:dyDescent="0.25">
      <c r="B80" s="12"/>
      <c r="C80" s="12"/>
      <c r="D80" s="12"/>
      <c r="E80" s="12"/>
      <c r="F80" s="12"/>
      <c r="G80" s="12"/>
      <c r="H80" s="12"/>
      <c r="I80" s="12"/>
      <c r="J80" s="12"/>
      <c r="K80" s="12"/>
      <c r="L80" s="12"/>
      <c r="M80" s="12"/>
      <c r="N80" s="12"/>
      <c r="O80" s="12"/>
      <c r="P80" s="12"/>
      <c r="Q80" s="12"/>
      <c r="R80" s="12"/>
      <c r="S80" s="12"/>
      <c r="T80" s="12"/>
      <c r="U80" s="12"/>
      <c r="V80" s="12"/>
      <c r="W80" s="12"/>
    </row>
    <row r="81" spans="2:23" ht="18" customHeight="1" x14ac:dyDescent="0.25">
      <c r="B81" s="12"/>
      <c r="C81" s="12"/>
      <c r="D81" s="12"/>
      <c r="E81" s="12"/>
      <c r="F81" s="12"/>
      <c r="G81" s="12"/>
      <c r="H81" s="12"/>
      <c r="I81" s="12"/>
      <c r="J81" s="12"/>
      <c r="K81" s="12"/>
      <c r="L81" s="12"/>
      <c r="M81" s="12"/>
      <c r="N81" s="12"/>
      <c r="O81" s="12"/>
      <c r="P81" s="12"/>
      <c r="Q81" s="12"/>
      <c r="R81" s="12"/>
      <c r="S81" s="12"/>
      <c r="T81" s="12"/>
      <c r="U81" s="12"/>
      <c r="V81" s="12"/>
      <c r="W81" s="12"/>
    </row>
    <row r="82" spans="2:23" ht="18" customHeight="1" x14ac:dyDescent="0.25">
      <c r="B82" s="12"/>
      <c r="C82" s="12"/>
      <c r="D82" s="12"/>
      <c r="E82" s="12"/>
      <c r="F82" s="12"/>
      <c r="G82" s="12"/>
      <c r="H82" s="12"/>
      <c r="I82" s="12"/>
      <c r="J82" s="12"/>
      <c r="K82" s="12"/>
      <c r="L82" s="12"/>
      <c r="M82" s="12"/>
      <c r="N82" s="12"/>
      <c r="O82" s="12"/>
      <c r="P82" s="12"/>
      <c r="Q82" s="12"/>
      <c r="R82" s="12"/>
      <c r="S82" s="12"/>
      <c r="T82" s="12"/>
      <c r="U82" s="12"/>
      <c r="V82" s="12"/>
      <c r="W82" s="12"/>
    </row>
    <row r="83" spans="2:23" ht="18" customHeight="1" x14ac:dyDescent="0.25">
      <c r="B83" s="12"/>
      <c r="C83" s="12"/>
      <c r="D83" s="12"/>
      <c r="E83" s="12"/>
      <c r="F83" s="12"/>
      <c r="G83" s="12"/>
      <c r="H83" s="12"/>
      <c r="I83" s="12"/>
      <c r="J83" s="12"/>
      <c r="K83" s="12"/>
      <c r="L83" s="12"/>
      <c r="M83" s="12"/>
      <c r="N83" s="12"/>
      <c r="O83" s="12"/>
      <c r="P83" s="12"/>
      <c r="Q83" s="12"/>
      <c r="R83" s="12"/>
      <c r="S83" s="12"/>
      <c r="T83" s="12"/>
      <c r="U83" s="12"/>
      <c r="V83" s="12"/>
      <c r="W83" s="12"/>
    </row>
    <row r="84" spans="2:23" ht="18" customHeight="1" x14ac:dyDescent="0.25">
      <c r="B84" s="12"/>
      <c r="C84" s="12"/>
      <c r="D84" s="12"/>
      <c r="E84" s="12"/>
      <c r="F84" s="12"/>
      <c r="G84" s="12"/>
      <c r="H84" s="12"/>
      <c r="I84" s="12"/>
      <c r="J84" s="12"/>
      <c r="K84" s="12"/>
      <c r="L84" s="12"/>
      <c r="M84" s="12"/>
      <c r="N84" s="12"/>
      <c r="O84" s="12"/>
      <c r="P84" s="12"/>
      <c r="Q84" s="12"/>
      <c r="R84" s="12"/>
      <c r="S84" s="12"/>
      <c r="T84" s="12"/>
      <c r="U84" s="12"/>
      <c r="V84" s="12"/>
      <c r="W84" s="12"/>
    </row>
    <row r="85" spans="2:23" ht="18" customHeight="1" x14ac:dyDescent="0.25">
      <c r="B85" s="12"/>
      <c r="C85" s="12"/>
      <c r="D85" s="12"/>
      <c r="E85" s="12"/>
      <c r="F85" s="12"/>
      <c r="G85" s="12"/>
      <c r="H85" s="12"/>
      <c r="I85" s="12"/>
      <c r="J85" s="12"/>
      <c r="K85" s="12"/>
      <c r="L85" s="12"/>
      <c r="M85" s="12"/>
      <c r="N85" s="12"/>
      <c r="O85" s="12"/>
      <c r="P85" s="12"/>
      <c r="Q85" s="12"/>
      <c r="R85" s="12"/>
      <c r="S85" s="12"/>
      <c r="T85" s="12"/>
      <c r="U85" s="12"/>
      <c r="V85" s="12"/>
      <c r="W85" s="12"/>
    </row>
    <row r="86" spans="2:23" ht="18" customHeight="1" x14ac:dyDescent="0.25">
      <c r="B86" s="12"/>
      <c r="C86" s="12"/>
      <c r="D86" s="12"/>
      <c r="E86" s="12"/>
      <c r="F86" s="12"/>
      <c r="G86" s="12"/>
      <c r="H86" s="12"/>
      <c r="I86" s="12"/>
      <c r="J86" s="12"/>
      <c r="K86" s="12"/>
      <c r="L86" s="12"/>
      <c r="M86" s="12"/>
      <c r="N86" s="12"/>
      <c r="O86" s="12"/>
      <c r="P86" s="12"/>
      <c r="Q86" s="12"/>
      <c r="R86" s="12"/>
      <c r="S86" s="12"/>
      <c r="T86" s="12"/>
      <c r="U86" s="12"/>
      <c r="V86" s="12"/>
      <c r="W86" s="12"/>
    </row>
    <row r="87" spans="2:23" ht="18" customHeight="1" x14ac:dyDescent="0.25">
      <c r="B87" s="12"/>
      <c r="C87" s="12"/>
      <c r="D87" s="12"/>
      <c r="E87" s="12"/>
      <c r="F87" s="12"/>
      <c r="G87" s="12"/>
      <c r="H87" s="12"/>
      <c r="I87" s="12"/>
      <c r="J87" s="12"/>
      <c r="K87" s="12"/>
      <c r="L87" s="12"/>
      <c r="M87" s="12"/>
      <c r="N87" s="12"/>
      <c r="O87" s="12"/>
      <c r="P87" s="12"/>
      <c r="Q87" s="12"/>
      <c r="R87" s="12"/>
      <c r="S87" s="12"/>
      <c r="T87" s="12"/>
      <c r="U87" s="12"/>
      <c r="V87" s="12"/>
      <c r="W87" s="12"/>
    </row>
    <row r="88" spans="2:23" ht="18" customHeight="1" x14ac:dyDescent="0.25">
      <c r="B88" s="12"/>
      <c r="C88" s="12"/>
      <c r="D88" s="12"/>
      <c r="E88" s="12"/>
      <c r="F88" s="12"/>
      <c r="G88" s="12"/>
      <c r="H88" s="12"/>
      <c r="I88" s="12"/>
      <c r="J88" s="12"/>
      <c r="K88" s="12"/>
      <c r="L88" s="12"/>
      <c r="M88" s="12"/>
      <c r="N88" s="12"/>
      <c r="O88" s="12"/>
      <c r="P88" s="12"/>
      <c r="Q88" s="12"/>
      <c r="R88" s="12"/>
      <c r="S88" s="12"/>
      <c r="T88" s="12"/>
      <c r="U88" s="12"/>
      <c r="V88" s="12"/>
      <c r="W88" s="12"/>
    </row>
    <row r="89" spans="2:23" ht="18" customHeight="1" x14ac:dyDescent="0.25">
      <c r="B89" s="12"/>
      <c r="C89" s="12"/>
      <c r="D89" s="12"/>
      <c r="E89" s="12"/>
      <c r="F89" s="12"/>
      <c r="G89" s="12"/>
      <c r="H89" s="12"/>
      <c r="I89" s="12"/>
      <c r="J89" s="12"/>
      <c r="K89" s="12"/>
      <c r="L89" s="12"/>
      <c r="M89" s="12"/>
      <c r="N89" s="12"/>
      <c r="O89" s="12"/>
      <c r="P89" s="12"/>
      <c r="Q89" s="12"/>
      <c r="R89" s="12"/>
      <c r="S89" s="12"/>
      <c r="T89" s="12"/>
      <c r="U89" s="12"/>
      <c r="V89" s="12"/>
      <c r="W89" s="12"/>
    </row>
    <row r="90" spans="2:23" ht="18" customHeight="1" x14ac:dyDescent="0.25">
      <c r="B90" s="12"/>
      <c r="C90" s="12"/>
      <c r="D90" s="12"/>
      <c r="E90" s="12"/>
      <c r="F90" s="12"/>
      <c r="G90" s="12"/>
      <c r="H90" s="12"/>
      <c r="I90" s="12"/>
      <c r="J90" s="12"/>
      <c r="K90" s="12"/>
      <c r="L90" s="12"/>
      <c r="M90" s="12"/>
      <c r="N90" s="12"/>
      <c r="O90" s="12"/>
      <c r="P90" s="12"/>
      <c r="Q90" s="12"/>
      <c r="R90" s="12"/>
      <c r="S90" s="12"/>
      <c r="T90" s="12"/>
      <c r="U90" s="12"/>
      <c r="V90" s="12"/>
      <c r="W90" s="12"/>
    </row>
    <row r="91" spans="2:23" ht="18" customHeight="1" x14ac:dyDescent="0.25">
      <c r="B91" s="12"/>
      <c r="C91" s="12"/>
      <c r="D91" s="12"/>
      <c r="E91" s="12"/>
      <c r="F91" s="12"/>
      <c r="G91" s="12"/>
      <c r="H91" s="12"/>
      <c r="I91" s="12"/>
      <c r="J91" s="12"/>
      <c r="K91" s="12"/>
      <c r="L91" s="12"/>
      <c r="M91" s="12"/>
      <c r="N91" s="12"/>
      <c r="O91" s="12"/>
      <c r="P91" s="12"/>
      <c r="Q91" s="12"/>
      <c r="R91" s="12"/>
      <c r="S91" s="12"/>
      <c r="T91" s="12"/>
      <c r="U91" s="12"/>
      <c r="V91" s="12"/>
      <c r="W91" s="12"/>
    </row>
    <row r="92" spans="2:23" ht="18" customHeight="1" x14ac:dyDescent="0.25">
      <c r="B92" s="12"/>
      <c r="C92" s="12"/>
      <c r="D92" s="12"/>
      <c r="E92" s="12"/>
      <c r="F92" s="12"/>
      <c r="G92" s="12"/>
      <c r="H92" s="12"/>
      <c r="I92" s="12"/>
      <c r="J92" s="12"/>
      <c r="K92" s="12"/>
      <c r="L92" s="12"/>
      <c r="M92" s="12"/>
      <c r="N92" s="12"/>
      <c r="O92" s="12"/>
      <c r="P92" s="12"/>
      <c r="Q92" s="12"/>
      <c r="R92" s="12"/>
      <c r="S92" s="12"/>
      <c r="T92" s="12"/>
      <c r="U92" s="12"/>
      <c r="V92" s="12"/>
      <c r="W92" s="12"/>
    </row>
    <row r="93" spans="2:23" ht="18" customHeight="1" x14ac:dyDescent="0.25">
      <c r="B93" s="12"/>
      <c r="C93" s="12"/>
      <c r="D93" s="12"/>
      <c r="E93" s="12"/>
      <c r="F93" s="12"/>
      <c r="G93" s="12"/>
      <c r="H93" s="12"/>
      <c r="I93" s="12"/>
      <c r="J93" s="12"/>
      <c r="K93" s="12"/>
      <c r="L93" s="12"/>
      <c r="M93" s="12"/>
      <c r="N93" s="12"/>
      <c r="O93" s="12"/>
      <c r="P93" s="12"/>
      <c r="Q93" s="12"/>
      <c r="R93" s="12"/>
      <c r="S93" s="12"/>
      <c r="T93" s="12"/>
      <c r="U93" s="12"/>
      <c r="V93" s="12"/>
      <c r="W93" s="12"/>
    </row>
    <row r="94" spans="2:23" ht="18" customHeight="1" x14ac:dyDescent="0.25">
      <c r="B94" s="12"/>
      <c r="C94" s="12"/>
      <c r="D94" s="12"/>
      <c r="E94" s="12"/>
      <c r="F94" s="12"/>
      <c r="G94" s="12"/>
      <c r="H94" s="12"/>
      <c r="I94" s="12"/>
      <c r="J94" s="12"/>
      <c r="K94" s="12"/>
      <c r="L94" s="12"/>
      <c r="M94" s="12"/>
      <c r="N94" s="12"/>
      <c r="O94" s="12"/>
      <c r="P94" s="12"/>
      <c r="Q94" s="12"/>
      <c r="R94" s="12"/>
      <c r="S94" s="12"/>
      <c r="T94" s="12"/>
      <c r="U94" s="12"/>
      <c r="V94" s="12"/>
      <c r="W94" s="12"/>
    </row>
    <row r="95" spans="2:23" ht="18" customHeight="1" x14ac:dyDescent="0.25">
      <c r="B95" s="12"/>
      <c r="C95" s="12"/>
      <c r="D95" s="12"/>
      <c r="E95" s="12"/>
      <c r="F95" s="12"/>
      <c r="G95" s="12"/>
      <c r="H95" s="12"/>
      <c r="I95" s="12"/>
      <c r="J95" s="12"/>
      <c r="K95" s="12"/>
      <c r="L95" s="12"/>
      <c r="M95" s="12"/>
      <c r="N95" s="12"/>
      <c r="O95" s="12"/>
      <c r="P95" s="12"/>
      <c r="Q95" s="12"/>
      <c r="R95" s="12"/>
      <c r="S95" s="12"/>
      <c r="T95" s="12"/>
      <c r="U95" s="12"/>
      <c r="V95" s="12"/>
      <c r="W95" s="12"/>
    </row>
    <row r="96" spans="2:23" ht="18" customHeight="1" x14ac:dyDescent="0.25">
      <c r="B96" s="12"/>
      <c r="C96" s="12"/>
      <c r="D96" s="12"/>
      <c r="E96" s="12"/>
      <c r="F96" s="12"/>
      <c r="G96" s="12"/>
      <c r="H96" s="12"/>
      <c r="I96" s="12"/>
      <c r="J96" s="12"/>
      <c r="K96" s="12"/>
      <c r="L96" s="12"/>
      <c r="M96" s="12"/>
      <c r="N96" s="12"/>
      <c r="O96" s="12"/>
      <c r="P96" s="12"/>
      <c r="Q96" s="12"/>
      <c r="R96" s="12"/>
      <c r="S96" s="12"/>
      <c r="T96" s="12"/>
      <c r="U96" s="12"/>
      <c r="V96" s="12"/>
      <c r="W96" s="12"/>
    </row>
    <row r="97" spans="2:23" ht="18" customHeight="1" x14ac:dyDescent="0.25">
      <c r="B97" s="12"/>
      <c r="C97" s="12"/>
      <c r="D97" s="12"/>
      <c r="E97" s="12"/>
      <c r="F97" s="12"/>
      <c r="G97" s="12"/>
      <c r="H97" s="12"/>
      <c r="I97" s="12"/>
      <c r="J97" s="12"/>
      <c r="K97" s="12"/>
      <c r="L97" s="12"/>
      <c r="M97" s="12"/>
      <c r="N97" s="12"/>
      <c r="O97" s="12"/>
      <c r="P97" s="12"/>
      <c r="Q97" s="12"/>
      <c r="R97" s="12"/>
      <c r="S97" s="12"/>
      <c r="T97" s="12"/>
      <c r="U97" s="12"/>
      <c r="V97" s="12"/>
      <c r="W97" s="12"/>
    </row>
    <row r="98" spans="2:23" ht="18" customHeight="1" x14ac:dyDescent="0.25">
      <c r="B98" s="12"/>
      <c r="C98" s="12"/>
      <c r="D98" s="12"/>
      <c r="E98" s="12"/>
      <c r="F98" s="12"/>
      <c r="G98" s="12"/>
      <c r="H98" s="12"/>
      <c r="I98" s="12"/>
      <c r="J98" s="12"/>
      <c r="K98" s="12"/>
      <c r="L98" s="12"/>
      <c r="M98" s="12"/>
      <c r="N98" s="12"/>
      <c r="O98" s="12"/>
      <c r="P98" s="12"/>
      <c r="Q98" s="12"/>
      <c r="R98" s="12"/>
      <c r="S98" s="12"/>
      <c r="T98" s="12"/>
      <c r="U98" s="12"/>
      <c r="V98" s="12"/>
      <c r="W98" s="12"/>
    </row>
    <row r="99" spans="2:23" ht="18" customHeight="1" x14ac:dyDescent="0.25">
      <c r="B99" s="12"/>
      <c r="C99" s="12"/>
      <c r="D99" s="12"/>
      <c r="E99" s="12"/>
      <c r="F99" s="12"/>
      <c r="G99" s="12"/>
      <c r="H99" s="12"/>
      <c r="I99" s="12"/>
      <c r="J99" s="12"/>
      <c r="K99" s="12"/>
      <c r="L99" s="12"/>
      <c r="M99" s="12"/>
      <c r="N99" s="12"/>
      <c r="O99" s="12"/>
      <c r="P99" s="12"/>
      <c r="Q99" s="12"/>
      <c r="R99" s="12"/>
      <c r="S99" s="12"/>
      <c r="T99" s="12"/>
      <c r="U99" s="12"/>
      <c r="V99" s="12"/>
      <c r="W99" s="12"/>
    </row>
    <row r="100" spans="2:23" ht="18" customHeight="1" x14ac:dyDescent="0.25">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2:23" ht="18" customHeight="1" x14ac:dyDescent="0.25">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2:23" ht="18" customHeight="1" x14ac:dyDescent="0.25">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2:23" ht="18" customHeight="1" x14ac:dyDescent="0.25">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2:23" ht="18" customHeight="1" x14ac:dyDescent="0.25">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2:23" ht="18" customHeight="1" x14ac:dyDescent="0.25">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2:23" ht="18" customHeight="1" x14ac:dyDescent="0.25">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2:23" ht="18" customHeight="1" x14ac:dyDescent="0.25">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2:23" ht="18" customHeight="1" x14ac:dyDescent="0.2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2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2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25">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2:23" ht="18" customHeight="1" x14ac:dyDescent="0.25">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2:23" ht="18" customHeight="1" x14ac:dyDescent="0.25">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2:23" ht="18" customHeight="1" x14ac:dyDescent="0.25">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2:23" ht="18" customHeight="1" x14ac:dyDescent="0.25">
      <c r="B115" s="12"/>
      <c r="C115" s="12"/>
      <c r="D115" s="12"/>
      <c r="E115" s="12"/>
      <c r="F115" s="12"/>
      <c r="G115" s="12"/>
      <c r="H115" s="12"/>
      <c r="I115" s="12"/>
      <c r="J115" s="12"/>
      <c r="K115" s="12"/>
      <c r="L115" s="12"/>
      <c r="M115" s="12"/>
      <c r="N115" s="12"/>
      <c r="O115" s="12"/>
      <c r="P115" s="12"/>
      <c r="Q115" s="12"/>
      <c r="R115" s="12"/>
      <c r="S115" s="12"/>
      <c r="T115" s="12"/>
      <c r="U115" s="12"/>
      <c r="V115" s="12"/>
      <c r="W115" s="12"/>
    </row>
  </sheetData>
  <sheetProtection selectLockedCells="1"/>
  <mergeCells count="2">
    <mergeCell ref="B7:T10"/>
    <mergeCell ref="B11:T7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538C-EB7B-4DAD-8821-12C9851C73E2}">
  <dimension ref="B2:W111"/>
  <sheetViews>
    <sheetView showGridLines="0" topLeftCell="A13" zoomScale="70" zoomScaleNormal="70" workbookViewId="0">
      <selection activeCell="AD31" sqref="AD31"/>
    </sheetView>
  </sheetViews>
  <sheetFormatPr defaultRowHeight="18.75" x14ac:dyDescent="0.3"/>
  <cols>
    <col min="1" max="1" width="2.5703125" customWidth="1"/>
    <col min="2" max="2" width="7.7109375" customWidth="1"/>
    <col min="3" max="3" width="27" customWidth="1"/>
    <col min="4" max="4" width="56.28515625" customWidth="1"/>
    <col min="9" max="9" width="11.42578125" customWidth="1"/>
    <col min="13" max="13" width="10.28515625" customWidth="1"/>
    <col min="14" max="14" width="14.7109375" customWidth="1"/>
    <col min="18" max="18" width="12" style="8" customWidth="1"/>
  </cols>
  <sheetData>
    <row r="2" spans="2:23" ht="18" customHeight="1" x14ac:dyDescent="0.3">
      <c r="G2" s="11"/>
    </row>
    <row r="3" spans="2:23" ht="18" customHeight="1" x14ac:dyDescent="0.3">
      <c r="G3" s="11"/>
    </row>
    <row r="7" spans="2:23" ht="18" customHeight="1" x14ac:dyDescent="0.25">
      <c r="B7" s="447" t="s">
        <v>135</v>
      </c>
      <c r="C7" s="458"/>
      <c r="D7" s="458"/>
      <c r="E7" s="458"/>
      <c r="F7" s="458"/>
      <c r="G7" s="458"/>
      <c r="H7" s="458"/>
      <c r="I7" s="458"/>
      <c r="J7" s="458"/>
      <c r="K7" s="458"/>
      <c r="L7" s="458"/>
      <c r="M7" s="458"/>
      <c r="N7" s="458"/>
      <c r="O7" s="458"/>
      <c r="P7" s="458"/>
      <c r="Q7" s="458"/>
      <c r="R7" s="458"/>
      <c r="S7" s="458"/>
      <c r="T7" s="458"/>
      <c r="U7" s="13"/>
      <c r="V7" s="13"/>
      <c r="W7" s="13"/>
    </row>
    <row r="8" spans="2:23" ht="18" customHeight="1" x14ac:dyDescent="0.25">
      <c r="B8" s="458"/>
      <c r="C8" s="458"/>
      <c r="D8" s="458"/>
      <c r="E8" s="458"/>
      <c r="F8" s="458"/>
      <c r="G8" s="458"/>
      <c r="H8" s="458"/>
      <c r="I8" s="458"/>
      <c r="J8" s="458"/>
      <c r="K8" s="458"/>
      <c r="L8" s="458"/>
      <c r="M8" s="458"/>
      <c r="N8" s="458"/>
      <c r="O8" s="458"/>
      <c r="P8" s="458"/>
      <c r="Q8" s="458"/>
      <c r="R8" s="458"/>
      <c r="S8" s="458"/>
      <c r="T8" s="458"/>
      <c r="U8" s="13"/>
      <c r="V8" s="13"/>
      <c r="W8" s="13"/>
    </row>
    <row r="9" spans="2:23" ht="18" customHeight="1" x14ac:dyDescent="0.25">
      <c r="B9" s="458"/>
      <c r="C9" s="458"/>
      <c r="D9" s="458"/>
      <c r="E9" s="458"/>
      <c r="F9" s="458"/>
      <c r="G9" s="458"/>
      <c r="H9" s="458"/>
      <c r="I9" s="458"/>
      <c r="J9" s="458"/>
      <c r="K9" s="458"/>
      <c r="L9" s="458"/>
      <c r="M9" s="458"/>
      <c r="N9" s="458"/>
      <c r="O9" s="458"/>
      <c r="P9" s="458"/>
      <c r="Q9" s="458"/>
      <c r="R9" s="458"/>
      <c r="S9" s="458"/>
      <c r="T9" s="458"/>
      <c r="U9" s="13"/>
      <c r="V9" s="13"/>
      <c r="W9" s="13"/>
    </row>
    <row r="10" spans="2:23" ht="18" customHeight="1" thickBot="1" x14ac:dyDescent="0.3">
      <c r="B10" s="459"/>
      <c r="C10" s="459"/>
      <c r="D10" s="459"/>
      <c r="E10" s="459"/>
      <c r="F10" s="459"/>
      <c r="G10" s="459"/>
      <c r="H10" s="459"/>
      <c r="I10" s="459"/>
      <c r="J10" s="459"/>
      <c r="K10" s="459"/>
      <c r="L10" s="459"/>
      <c r="M10" s="459"/>
      <c r="N10" s="459"/>
      <c r="O10" s="459"/>
      <c r="P10" s="459"/>
      <c r="Q10" s="459"/>
      <c r="R10" s="459"/>
      <c r="S10" s="459"/>
      <c r="T10" s="459"/>
      <c r="U10" s="13"/>
      <c r="V10" s="13"/>
      <c r="W10" s="13"/>
    </row>
    <row r="11" spans="2:23" s="192" customFormat="1" ht="18" customHeight="1" thickTop="1" x14ac:dyDescent="0.25">
      <c r="B11" s="182"/>
      <c r="C11" s="183"/>
      <c r="D11" s="183"/>
      <c r="E11" s="183"/>
      <c r="F11" s="183"/>
      <c r="G11" s="183"/>
      <c r="H11" s="183"/>
      <c r="I11" s="183"/>
      <c r="J11" s="183"/>
      <c r="K11" s="183"/>
      <c r="L11" s="183"/>
      <c r="M11" s="183"/>
      <c r="N11" s="183"/>
      <c r="O11" s="183"/>
      <c r="P11" s="183"/>
      <c r="Q11" s="183"/>
      <c r="R11" s="183"/>
      <c r="S11" s="183"/>
      <c r="T11" s="408"/>
      <c r="U11" s="190"/>
      <c r="V11" s="191"/>
      <c r="W11" s="191"/>
    </row>
    <row r="12" spans="2:23" s="192" customFormat="1" ht="18" customHeight="1" x14ac:dyDescent="0.25">
      <c r="B12" s="184"/>
      <c r="C12" s="185" t="s">
        <v>136</v>
      </c>
      <c r="D12" s="409">
        <f>'3. Description du projet'!C12</f>
        <v>0</v>
      </c>
      <c r="E12" s="186"/>
      <c r="F12" s="186"/>
      <c r="G12" s="186"/>
      <c r="H12" s="186"/>
      <c r="I12" s="187"/>
      <c r="J12" s="472" t="s">
        <v>145</v>
      </c>
      <c r="K12" s="472"/>
      <c r="L12" s="472"/>
      <c r="M12" s="188"/>
      <c r="N12" s="188"/>
      <c r="O12" s="188"/>
      <c r="P12" s="188"/>
      <c r="Q12" s="188"/>
      <c r="R12" s="188"/>
      <c r="S12" s="188"/>
      <c r="T12" s="189"/>
      <c r="U12" s="190"/>
      <c r="V12" s="191"/>
      <c r="W12" s="191"/>
    </row>
    <row r="13" spans="2:23" s="192" customFormat="1" ht="18" customHeight="1" x14ac:dyDescent="0.25">
      <c r="B13" s="184"/>
      <c r="C13" s="185" t="s">
        <v>137</v>
      </c>
      <c r="D13" s="409">
        <f>'3. Description du projet'!C15</f>
        <v>0</v>
      </c>
      <c r="E13" s="186"/>
      <c r="F13" s="186"/>
      <c r="G13" s="186"/>
      <c r="H13" s="186"/>
      <c r="I13" s="187"/>
      <c r="J13" s="382"/>
      <c r="K13" s="383"/>
      <c r="L13" s="383"/>
      <c r="M13" s="383"/>
      <c r="N13" s="383"/>
      <c r="O13" s="383"/>
      <c r="P13" s="383"/>
      <c r="Q13" s="383"/>
      <c r="R13" s="383"/>
      <c r="S13" s="384"/>
      <c r="T13" s="189"/>
      <c r="U13" s="190"/>
      <c r="V13" s="191"/>
      <c r="W13" s="191"/>
    </row>
    <row r="14" spans="2:23" s="192" customFormat="1" ht="18" customHeight="1" x14ac:dyDescent="0.25">
      <c r="B14" s="184"/>
      <c r="C14" s="185" t="s">
        <v>138</v>
      </c>
      <c r="D14" s="409">
        <f>'3. Description du projet'!C16</f>
        <v>0</v>
      </c>
      <c r="E14" s="186"/>
      <c r="F14" s="186"/>
      <c r="G14" s="186"/>
      <c r="H14" s="186"/>
      <c r="I14" s="187"/>
      <c r="J14" s="385"/>
      <c r="K14" s="380"/>
      <c r="L14" s="380"/>
      <c r="M14" s="380"/>
      <c r="N14" s="380"/>
      <c r="O14" s="380"/>
      <c r="P14" s="380"/>
      <c r="Q14" s="380"/>
      <c r="R14" s="380"/>
      <c r="S14" s="386"/>
      <c r="T14" s="189"/>
      <c r="U14" s="190"/>
      <c r="V14" s="191"/>
      <c r="W14" s="191"/>
    </row>
    <row r="15" spans="2:23" s="192" customFormat="1" ht="18" customHeight="1" x14ac:dyDescent="0.25">
      <c r="B15" s="184"/>
      <c r="C15" s="185" t="s">
        <v>139</v>
      </c>
      <c r="D15" s="409">
        <f>'3. Description du projet'!C18</f>
        <v>0</v>
      </c>
      <c r="E15" s="186"/>
      <c r="F15" s="186"/>
      <c r="G15" s="186"/>
      <c r="H15" s="186"/>
      <c r="I15" s="187"/>
      <c r="J15" s="385"/>
      <c r="K15" s="380"/>
      <c r="L15" s="380"/>
      <c r="M15" s="380"/>
      <c r="N15" s="380"/>
      <c r="O15" s="380"/>
      <c r="P15" s="380"/>
      <c r="Q15" s="380"/>
      <c r="R15" s="380"/>
      <c r="S15" s="386"/>
      <c r="T15" s="189"/>
      <c r="U15" s="190"/>
      <c r="V15" s="191"/>
      <c r="W15" s="191"/>
    </row>
    <row r="16" spans="2:23" s="192" customFormat="1" ht="18" customHeight="1" x14ac:dyDescent="0.25">
      <c r="B16" s="184"/>
      <c r="C16" s="185" t="s">
        <v>140</v>
      </c>
      <c r="D16" s="409">
        <f>'3. Description du projet'!C19</f>
        <v>0</v>
      </c>
      <c r="E16" s="186"/>
      <c r="F16" s="186"/>
      <c r="G16" s="186"/>
      <c r="H16" s="186"/>
      <c r="I16" s="187"/>
      <c r="J16" s="385"/>
      <c r="K16" s="380"/>
      <c r="L16" s="380"/>
      <c r="M16" s="380"/>
      <c r="N16" s="380"/>
      <c r="O16" s="380"/>
      <c r="P16" s="380"/>
      <c r="Q16" s="380"/>
      <c r="R16" s="380"/>
      <c r="S16" s="386"/>
      <c r="T16" s="189"/>
      <c r="U16" s="190"/>
      <c r="V16" s="191"/>
      <c r="W16" s="191"/>
    </row>
    <row r="17" spans="2:23" s="192" customFormat="1" ht="18" customHeight="1" x14ac:dyDescent="0.25">
      <c r="B17" s="184"/>
      <c r="C17" s="185" t="s">
        <v>141</v>
      </c>
      <c r="D17" s="409">
        <f>'3. Description du projet'!C24</f>
        <v>0</v>
      </c>
      <c r="E17" s="186"/>
      <c r="F17" s="186"/>
      <c r="G17" s="186"/>
      <c r="H17" s="186"/>
      <c r="I17" s="187"/>
      <c r="J17" s="385"/>
      <c r="K17" s="380"/>
      <c r="L17" s="380"/>
      <c r="M17" s="380"/>
      <c r="N17" s="380"/>
      <c r="O17" s="380"/>
      <c r="P17" s="380"/>
      <c r="Q17" s="380"/>
      <c r="R17" s="380"/>
      <c r="S17" s="386"/>
      <c r="T17" s="189"/>
      <c r="U17" s="190"/>
      <c r="V17" s="191"/>
      <c r="W17" s="191"/>
    </row>
    <row r="18" spans="2:23" s="192" customFormat="1" ht="18" customHeight="1" x14ac:dyDescent="0.25">
      <c r="B18" s="184"/>
      <c r="C18" s="185" t="s">
        <v>142</v>
      </c>
      <c r="D18" s="410" t="str">
        <f>'3. Description du projet'!C28</f>
        <v>XXXX - XXXX</v>
      </c>
      <c r="E18" s="186"/>
      <c r="F18" s="186"/>
      <c r="G18" s="186"/>
      <c r="H18" s="186"/>
      <c r="I18" s="187"/>
      <c r="J18" s="385"/>
      <c r="K18" s="380"/>
      <c r="L18" s="380"/>
      <c r="M18" s="380"/>
      <c r="N18" s="380"/>
      <c r="O18" s="380"/>
      <c r="P18" s="380"/>
      <c r="Q18" s="380"/>
      <c r="R18" s="380"/>
      <c r="S18" s="386"/>
      <c r="T18" s="189"/>
      <c r="U18" s="190"/>
      <c r="V18" s="191"/>
      <c r="W18" s="191"/>
    </row>
    <row r="19" spans="2:23" s="192" customFormat="1" ht="18" customHeight="1" x14ac:dyDescent="0.25">
      <c r="B19" s="184"/>
      <c r="C19" s="416" t="s">
        <v>143</v>
      </c>
      <c r="D19" s="185"/>
      <c r="E19" s="186"/>
      <c r="F19" s="186"/>
      <c r="G19" s="186"/>
      <c r="H19" s="186"/>
      <c r="I19" s="187"/>
      <c r="J19" s="385"/>
      <c r="K19" s="380"/>
      <c r="L19" s="380"/>
      <c r="M19" s="380"/>
      <c r="N19" s="380"/>
      <c r="O19" s="380"/>
      <c r="P19" s="380"/>
      <c r="Q19" s="380"/>
      <c r="R19" s="380"/>
      <c r="S19" s="386"/>
      <c r="T19" s="189"/>
      <c r="U19" s="190"/>
      <c r="V19" s="191"/>
      <c r="W19" s="191"/>
    </row>
    <row r="20" spans="2:23" s="192" customFormat="1" ht="18" customHeight="1" x14ac:dyDescent="0.25">
      <c r="B20" s="184"/>
      <c r="C20" s="185"/>
      <c r="D20" s="185"/>
      <c r="E20" s="186"/>
      <c r="F20" s="186"/>
      <c r="G20" s="186"/>
      <c r="H20" s="186"/>
      <c r="I20" s="187"/>
      <c r="J20" s="385"/>
      <c r="K20" s="380"/>
      <c r="L20" s="380"/>
      <c r="M20" s="380"/>
      <c r="N20" s="380"/>
      <c r="O20" s="380"/>
      <c r="P20" s="380"/>
      <c r="Q20" s="380"/>
      <c r="R20" s="380"/>
      <c r="S20" s="386"/>
      <c r="T20" s="189"/>
      <c r="U20" s="190"/>
      <c r="V20" s="191"/>
      <c r="W20" s="191"/>
    </row>
    <row r="21" spans="2:23" s="192" customFormat="1" ht="18" customHeight="1" x14ac:dyDescent="0.25">
      <c r="B21" s="184"/>
      <c r="C21" s="471" t="s">
        <v>144</v>
      </c>
      <c r="D21" s="471"/>
      <c r="E21" s="186"/>
      <c r="F21" s="186"/>
      <c r="G21" s="186"/>
      <c r="H21" s="186"/>
      <c r="I21" s="187"/>
      <c r="J21" s="385"/>
      <c r="K21" s="380"/>
      <c r="L21" s="380"/>
      <c r="M21" s="380"/>
      <c r="N21" s="380"/>
      <c r="O21" s="380"/>
      <c r="P21" s="380"/>
      <c r="Q21" s="380"/>
      <c r="R21" s="380"/>
      <c r="S21" s="386"/>
      <c r="T21" s="189"/>
      <c r="U21" s="190"/>
      <c r="V21" s="191"/>
      <c r="W21" s="191"/>
    </row>
    <row r="22" spans="2:23" s="192" customFormat="1" ht="18" customHeight="1" x14ac:dyDescent="0.25">
      <c r="B22" s="184"/>
      <c r="C22" s="462"/>
      <c r="D22" s="463"/>
      <c r="E22" s="463"/>
      <c r="F22" s="463"/>
      <c r="G22" s="464"/>
      <c r="I22" s="187"/>
      <c r="J22" s="385"/>
      <c r="K22" s="380"/>
      <c r="L22" s="380"/>
      <c r="M22" s="380"/>
      <c r="N22" s="380"/>
      <c r="O22" s="380"/>
      <c r="P22" s="380"/>
      <c r="Q22" s="380"/>
      <c r="R22" s="380"/>
      <c r="S22" s="386"/>
      <c r="T22" s="189"/>
      <c r="U22" s="190"/>
      <c r="V22" s="191"/>
      <c r="W22" s="191"/>
    </row>
    <row r="23" spans="2:23" s="192" customFormat="1" ht="18" customHeight="1" x14ac:dyDescent="0.25">
      <c r="B23" s="184"/>
      <c r="C23" s="465"/>
      <c r="D23" s="466"/>
      <c r="E23" s="466"/>
      <c r="F23" s="466"/>
      <c r="G23" s="467"/>
      <c r="I23" s="187"/>
      <c r="J23" s="385"/>
      <c r="K23" s="380"/>
      <c r="L23" s="380"/>
      <c r="M23" s="380"/>
      <c r="N23" s="380"/>
      <c r="O23" s="380"/>
      <c r="P23" s="380"/>
      <c r="Q23" s="380"/>
      <c r="R23" s="380"/>
      <c r="S23" s="386"/>
      <c r="T23" s="189"/>
      <c r="U23" s="190"/>
      <c r="V23" s="191"/>
      <c r="W23" s="191"/>
    </row>
    <row r="24" spans="2:23" s="192" customFormat="1" ht="18" customHeight="1" x14ac:dyDescent="0.25">
      <c r="B24" s="184"/>
      <c r="C24" s="465"/>
      <c r="D24" s="466"/>
      <c r="E24" s="466"/>
      <c r="F24" s="466"/>
      <c r="G24" s="467"/>
      <c r="I24" s="187"/>
      <c r="J24" s="385"/>
      <c r="K24" s="380"/>
      <c r="L24" s="380"/>
      <c r="M24" s="380"/>
      <c r="N24" s="380"/>
      <c r="O24" s="380"/>
      <c r="P24" s="380"/>
      <c r="Q24" s="380"/>
      <c r="R24" s="380"/>
      <c r="S24" s="386"/>
      <c r="T24" s="189"/>
      <c r="U24" s="190"/>
      <c r="V24" s="191"/>
      <c r="W24" s="191"/>
    </row>
    <row r="25" spans="2:23" s="192" customFormat="1" ht="18" customHeight="1" x14ac:dyDescent="0.25">
      <c r="B25" s="184"/>
      <c r="C25" s="465"/>
      <c r="D25" s="466"/>
      <c r="E25" s="466"/>
      <c r="F25" s="466"/>
      <c r="G25" s="467"/>
      <c r="I25" s="187"/>
      <c r="J25" s="385"/>
      <c r="K25" s="380"/>
      <c r="L25" s="380"/>
      <c r="M25" s="380"/>
      <c r="N25" s="380"/>
      <c r="O25" s="380"/>
      <c r="P25" s="380"/>
      <c r="Q25" s="380"/>
      <c r="R25" s="380"/>
      <c r="S25" s="386"/>
      <c r="T25" s="189"/>
      <c r="U25" s="190"/>
      <c r="V25" s="191"/>
      <c r="W25" s="191"/>
    </row>
    <row r="26" spans="2:23" s="192" customFormat="1" ht="18" customHeight="1" x14ac:dyDescent="0.25">
      <c r="B26" s="184"/>
      <c r="C26" s="465"/>
      <c r="D26" s="466"/>
      <c r="E26" s="466"/>
      <c r="F26" s="466"/>
      <c r="G26" s="467"/>
      <c r="I26" s="187"/>
      <c r="J26" s="387"/>
      <c r="K26" s="381"/>
      <c r="L26" s="381"/>
      <c r="M26" s="381"/>
      <c r="N26" s="381"/>
      <c r="O26" s="381"/>
      <c r="P26" s="381"/>
      <c r="Q26" s="381"/>
      <c r="R26" s="381"/>
      <c r="S26" s="388"/>
      <c r="T26" s="189"/>
      <c r="U26" s="190"/>
      <c r="V26" s="191"/>
      <c r="W26" s="191"/>
    </row>
    <row r="27" spans="2:23" s="192" customFormat="1" ht="18" customHeight="1" x14ac:dyDescent="0.25">
      <c r="B27" s="184"/>
      <c r="C27" s="465"/>
      <c r="D27" s="466"/>
      <c r="E27" s="466"/>
      <c r="F27" s="466"/>
      <c r="G27" s="467"/>
      <c r="I27" s="187"/>
      <c r="J27" s="188"/>
      <c r="K27" s="188"/>
      <c r="L27" s="188"/>
      <c r="M27" s="188"/>
      <c r="N27" s="188"/>
      <c r="O27" s="188"/>
      <c r="P27" s="188"/>
      <c r="Q27" s="188"/>
      <c r="R27" s="188"/>
      <c r="S27" s="188"/>
      <c r="T27" s="189"/>
      <c r="U27" s="190"/>
      <c r="V27" s="191"/>
      <c r="W27" s="191"/>
    </row>
    <row r="28" spans="2:23" s="192" customFormat="1" ht="18" customHeight="1" x14ac:dyDescent="0.25">
      <c r="B28" s="184"/>
      <c r="C28" s="465"/>
      <c r="D28" s="466"/>
      <c r="E28" s="466"/>
      <c r="F28" s="466"/>
      <c r="G28" s="467"/>
      <c r="I28" s="187"/>
      <c r="J28" s="460"/>
      <c r="K28" s="460"/>
      <c r="L28" s="187"/>
      <c r="M28" s="187"/>
      <c r="N28" s="187"/>
      <c r="O28" s="187"/>
      <c r="P28" s="187"/>
      <c r="Q28" s="187"/>
      <c r="R28" s="187"/>
      <c r="S28" s="396"/>
      <c r="T28" s="189"/>
      <c r="U28" s="190"/>
      <c r="V28" s="191"/>
      <c r="W28" s="191"/>
    </row>
    <row r="29" spans="2:23" s="192" customFormat="1" ht="18" customHeight="1" x14ac:dyDescent="0.25">
      <c r="B29" s="184"/>
      <c r="C29" s="465"/>
      <c r="D29" s="466"/>
      <c r="E29" s="466"/>
      <c r="F29" s="466"/>
      <c r="G29" s="467"/>
      <c r="H29" s="186"/>
      <c r="I29" s="186"/>
      <c r="J29" s="473" t="s">
        <v>146</v>
      </c>
      <c r="K29" s="473"/>
      <c r="L29" s="473"/>
      <c r="M29" s="397"/>
      <c r="N29" s="397"/>
      <c r="O29" s="397"/>
      <c r="P29" s="397"/>
      <c r="Q29" s="397"/>
      <c r="R29" s="397"/>
      <c r="S29" s="398"/>
      <c r="T29" s="189"/>
      <c r="U29" s="190"/>
      <c r="V29" s="191"/>
      <c r="W29" s="191"/>
    </row>
    <row r="30" spans="2:23" s="192" customFormat="1" ht="18" customHeight="1" x14ac:dyDescent="0.25">
      <c r="B30" s="184"/>
      <c r="C30" s="468"/>
      <c r="D30" s="469"/>
      <c r="E30" s="469"/>
      <c r="F30" s="469"/>
      <c r="G30" s="470"/>
      <c r="H30" s="186"/>
      <c r="I30" s="186"/>
      <c r="J30" s="389"/>
      <c r="K30" s="390"/>
      <c r="L30" s="390"/>
      <c r="M30" s="390"/>
      <c r="N30" s="392"/>
      <c r="O30" s="392"/>
      <c r="P30" s="390"/>
      <c r="Q30" s="390"/>
      <c r="R30" s="390"/>
      <c r="S30" s="391"/>
      <c r="T30" s="189"/>
      <c r="U30" s="190"/>
      <c r="V30" s="191"/>
      <c r="W30" s="191"/>
    </row>
    <row r="31" spans="2:23" s="192" customFormat="1" ht="18" customHeight="1" x14ac:dyDescent="0.25">
      <c r="B31" s="184"/>
      <c r="C31" s="185"/>
      <c r="D31" s="186"/>
      <c r="E31" s="186"/>
      <c r="F31" s="186"/>
      <c r="G31" s="186"/>
      <c r="H31" s="186"/>
      <c r="I31" s="186"/>
      <c r="J31" s="389"/>
      <c r="K31" s="390"/>
      <c r="L31" s="390"/>
      <c r="M31" s="390"/>
      <c r="N31" s="390"/>
      <c r="O31" s="390"/>
      <c r="P31" s="390"/>
      <c r="Q31" s="390"/>
      <c r="R31" s="390"/>
      <c r="S31" s="391"/>
      <c r="T31" s="189"/>
      <c r="U31" s="190"/>
      <c r="V31" s="191"/>
      <c r="W31" s="191"/>
    </row>
    <row r="32" spans="2:23" s="192" customFormat="1" ht="18" customHeight="1" x14ac:dyDescent="0.25">
      <c r="B32" s="184"/>
      <c r="C32" s="461" t="s">
        <v>147</v>
      </c>
      <c r="D32" s="461"/>
      <c r="E32" s="186"/>
      <c r="F32" s="186"/>
      <c r="G32" s="186"/>
      <c r="H32" s="186"/>
      <c r="I32" s="186"/>
      <c r="J32" s="389"/>
      <c r="K32" s="390"/>
      <c r="L32" s="390"/>
      <c r="M32" s="390"/>
      <c r="N32" s="390"/>
      <c r="O32" s="390"/>
      <c r="P32" s="390"/>
      <c r="Q32" s="390"/>
      <c r="R32" s="390"/>
      <c r="S32" s="391"/>
      <c r="T32" s="189"/>
      <c r="U32" s="190"/>
      <c r="V32" s="191"/>
      <c r="W32" s="191"/>
    </row>
    <row r="33" spans="2:23" s="192" customFormat="1" ht="18" customHeight="1" x14ac:dyDescent="0.25">
      <c r="B33" s="184"/>
      <c r="C33" s="462"/>
      <c r="D33" s="463"/>
      <c r="E33" s="463"/>
      <c r="F33" s="463"/>
      <c r="G33" s="464"/>
      <c r="H33" s="186"/>
      <c r="I33" s="186"/>
      <c r="J33" s="389"/>
      <c r="K33" s="390"/>
      <c r="L33" s="390"/>
      <c r="M33" s="390"/>
      <c r="N33" s="390"/>
      <c r="O33" s="390"/>
      <c r="P33" s="390"/>
      <c r="Q33" s="390"/>
      <c r="R33" s="390"/>
      <c r="S33" s="391"/>
      <c r="T33" s="189"/>
      <c r="U33" s="190"/>
      <c r="V33" s="191"/>
      <c r="W33" s="191"/>
    </row>
    <row r="34" spans="2:23" s="192" customFormat="1" ht="18" customHeight="1" x14ac:dyDescent="0.25">
      <c r="B34" s="184"/>
      <c r="C34" s="465"/>
      <c r="D34" s="466"/>
      <c r="E34" s="466"/>
      <c r="F34" s="466"/>
      <c r="G34" s="467"/>
      <c r="I34" s="186"/>
      <c r="J34" s="389"/>
      <c r="K34" s="390"/>
      <c r="L34" s="390"/>
      <c r="M34" s="390"/>
      <c r="N34" s="390"/>
      <c r="O34" s="390"/>
      <c r="P34" s="390"/>
      <c r="Q34" s="390"/>
      <c r="R34" s="390"/>
      <c r="S34" s="391"/>
      <c r="T34" s="189"/>
      <c r="U34" s="190"/>
      <c r="V34" s="191"/>
      <c r="W34" s="191"/>
    </row>
    <row r="35" spans="2:23" s="192" customFormat="1" ht="18" customHeight="1" x14ac:dyDescent="0.25">
      <c r="B35" s="184"/>
      <c r="C35" s="465"/>
      <c r="D35" s="466"/>
      <c r="E35" s="466"/>
      <c r="F35" s="466"/>
      <c r="G35" s="467"/>
      <c r="H35" s="186"/>
      <c r="I35" s="186"/>
      <c r="J35" s="389"/>
      <c r="K35" s="390"/>
      <c r="L35" s="390"/>
      <c r="M35" s="390"/>
      <c r="N35" s="390"/>
      <c r="O35" s="390"/>
      <c r="P35" s="390"/>
      <c r="Q35" s="390"/>
      <c r="R35" s="390"/>
      <c r="S35" s="391"/>
      <c r="T35" s="189"/>
      <c r="U35" s="190"/>
      <c r="V35" s="191"/>
      <c r="W35" s="191"/>
    </row>
    <row r="36" spans="2:23" s="192" customFormat="1" ht="18" customHeight="1" x14ac:dyDescent="0.25">
      <c r="B36" s="184"/>
      <c r="C36" s="465"/>
      <c r="D36" s="466"/>
      <c r="E36" s="466"/>
      <c r="F36" s="466"/>
      <c r="G36" s="467"/>
      <c r="H36" s="186"/>
      <c r="I36" s="186"/>
      <c r="J36" s="389"/>
      <c r="K36" s="390"/>
      <c r="L36" s="390"/>
      <c r="M36" s="390"/>
      <c r="N36" s="390"/>
      <c r="O36" s="390"/>
      <c r="P36" s="390"/>
      <c r="Q36" s="390"/>
      <c r="R36" s="390"/>
      <c r="S36" s="391"/>
      <c r="T36" s="189"/>
      <c r="U36" s="190"/>
      <c r="V36" s="191"/>
      <c r="W36" s="191"/>
    </row>
    <row r="37" spans="2:23" s="192" customFormat="1" ht="18" customHeight="1" x14ac:dyDescent="0.25">
      <c r="B37" s="184"/>
      <c r="C37" s="465"/>
      <c r="D37" s="466"/>
      <c r="E37" s="466"/>
      <c r="F37" s="466"/>
      <c r="G37" s="467"/>
      <c r="H37" s="186"/>
      <c r="I37" s="186"/>
      <c r="J37" s="389"/>
      <c r="K37" s="390"/>
      <c r="L37" s="390"/>
      <c r="M37" s="390"/>
      <c r="N37" s="390"/>
      <c r="O37" s="390"/>
      <c r="P37" s="390"/>
      <c r="Q37" s="390"/>
      <c r="R37" s="390"/>
      <c r="S37" s="391"/>
      <c r="T37" s="189"/>
      <c r="U37" s="190"/>
      <c r="V37" s="191"/>
      <c r="W37" s="191"/>
    </row>
    <row r="38" spans="2:23" s="192" customFormat="1" ht="18" customHeight="1" x14ac:dyDescent="0.25">
      <c r="B38" s="184"/>
      <c r="C38" s="465"/>
      <c r="D38" s="466"/>
      <c r="E38" s="466"/>
      <c r="F38" s="466"/>
      <c r="G38" s="467"/>
      <c r="H38" s="186"/>
      <c r="I38" s="186"/>
      <c r="J38" s="389"/>
      <c r="K38" s="390"/>
      <c r="L38" s="390"/>
      <c r="M38" s="390"/>
      <c r="N38" s="390"/>
      <c r="O38" s="390"/>
      <c r="P38" s="390"/>
      <c r="Q38" s="390"/>
      <c r="R38" s="390"/>
      <c r="S38" s="391"/>
      <c r="T38" s="189"/>
      <c r="U38" s="190"/>
      <c r="V38" s="191"/>
      <c r="W38" s="191"/>
    </row>
    <row r="39" spans="2:23" s="192" customFormat="1" ht="18" customHeight="1" x14ac:dyDescent="0.25">
      <c r="B39" s="184"/>
      <c r="C39" s="465"/>
      <c r="D39" s="466"/>
      <c r="E39" s="466"/>
      <c r="F39" s="466"/>
      <c r="G39" s="467"/>
      <c r="H39" s="186"/>
      <c r="I39" s="186"/>
      <c r="J39" s="389"/>
      <c r="K39" s="390"/>
      <c r="L39" s="390"/>
      <c r="M39" s="390"/>
      <c r="N39" s="457"/>
      <c r="O39" s="457"/>
      <c r="P39" s="390"/>
      <c r="Q39" s="390"/>
      <c r="R39" s="390"/>
      <c r="S39" s="391"/>
      <c r="T39" s="189"/>
      <c r="U39" s="190"/>
      <c r="V39" s="191"/>
      <c r="W39" s="191"/>
    </row>
    <row r="40" spans="2:23" s="192" customFormat="1" ht="18" customHeight="1" x14ac:dyDescent="0.25">
      <c r="B40" s="184"/>
      <c r="C40" s="465"/>
      <c r="D40" s="466"/>
      <c r="E40" s="466"/>
      <c r="F40" s="466"/>
      <c r="G40" s="467"/>
      <c r="H40" s="186"/>
      <c r="I40" s="186"/>
      <c r="J40" s="389"/>
      <c r="K40" s="390"/>
      <c r="L40" s="390"/>
      <c r="M40" s="390"/>
      <c r="N40" s="390"/>
      <c r="O40" s="390"/>
      <c r="P40" s="390"/>
      <c r="Q40" s="390"/>
      <c r="R40" s="390"/>
      <c r="S40" s="391"/>
      <c r="T40" s="189"/>
      <c r="U40" s="190"/>
      <c r="V40" s="191"/>
      <c r="W40" s="191"/>
    </row>
    <row r="41" spans="2:23" s="192" customFormat="1" ht="18" customHeight="1" x14ac:dyDescent="0.25">
      <c r="B41" s="194"/>
      <c r="C41" s="468"/>
      <c r="D41" s="469"/>
      <c r="E41" s="469"/>
      <c r="F41" s="469"/>
      <c r="G41" s="470"/>
      <c r="H41" s="193"/>
      <c r="I41" s="193"/>
      <c r="J41" s="393"/>
      <c r="K41" s="394"/>
      <c r="L41" s="394"/>
      <c r="M41" s="394"/>
      <c r="N41" s="394"/>
      <c r="O41" s="394"/>
      <c r="P41" s="394"/>
      <c r="Q41" s="394"/>
      <c r="R41" s="394"/>
      <c r="S41" s="395"/>
      <c r="T41" s="189"/>
      <c r="U41" s="190"/>
      <c r="V41" s="191"/>
      <c r="W41" s="191"/>
    </row>
    <row r="42" spans="2:23" s="192" customFormat="1" ht="18" customHeight="1" x14ac:dyDescent="0.25">
      <c r="B42" s="194"/>
      <c r="C42" s="193"/>
      <c r="D42" s="193"/>
      <c r="E42" s="193"/>
      <c r="F42" s="193"/>
      <c r="G42" s="193"/>
      <c r="H42" s="193"/>
      <c r="I42" s="193"/>
      <c r="J42" s="193"/>
      <c r="K42" s="193"/>
      <c r="L42" s="193"/>
      <c r="M42" s="193"/>
      <c r="N42" s="193"/>
      <c r="O42" s="193"/>
      <c r="P42" s="193"/>
      <c r="Q42" s="193"/>
      <c r="R42" s="193"/>
      <c r="S42" s="193"/>
      <c r="T42" s="189"/>
      <c r="U42" s="190"/>
      <c r="V42" s="191"/>
      <c r="W42" s="191"/>
    </row>
    <row r="43" spans="2:23" s="192" customFormat="1" ht="18" customHeight="1" x14ac:dyDescent="0.25">
      <c r="B43" s="194"/>
      <c r="C43" s="193"/>
      <c r="D43" s="193"/>
      <c r="E43" s="193"/>
      <c r="F43" s="193"/>
      <c r="G43" s="193"/>
      <c r="H43" s="193"/>
      <c r="I43" s="193"/>
      <c r="J43" s="193"/>
      <c r="K43" s="193"/>
      <c r="L43" s="193"/>
      <c r="M43" s="193"/>
      <c r="N43" s="193"/>
      <c r="O43" s="193"/>
      <c r="P43" s="193"/>
      <c r="Q43" s="193"/>
      <c r="R43" s="193"/>
      <c r="S43" s="193"/>
      <c r="T43" s="189"/>
      <c r="U43" s="190"/>
      <c r="V43" s="191"/>
      <c r="W43" s="191"/>
    </row>
    <row r="44" spans="2:23" s="192" customFormat="1" ht="18" customHeight="1" thickBot="1" x14ac:dyDescent="0.3">
      <c r="B44" s="195"/>
      <c r="C44" s="196"/>
      <c r="D44" s="196"/>
      <c r="E44" s="196"/>
      <c r="F44" s="196"/>
      <c r="G44" s="196"/>
      <c r="H44" s="196"/>
      <c r="I44" s="196"/>
      <c r="J44" s="196"/>
      <c r="K44" s="196"/>
      <c r="L44" s="196"/>
      <c r="M44" s="196"/>
      <c r="N44" s="196"/>
      <c r="O44" s="196"/>
      <c r="P44" s="196"/>
      <c r="Q44" s="196"/>
      <c r="R44" s="196"/>
      <c r="S44" s="196"/>
      <c r="T44" s="197"/>
      <c r="U44" s="190"/>
      <c r="V44" s="191"/>
      <c r="W44" s="191"/>
    </row>
    <row r="45" spans="2:23" s="192" customFormat="1" ht="18" customHeight="1" thickTop="1" x14ac:dyDescent="0.25">
      <c r="B45" s="183"/>
      <c r="C45" s="183"/>
      <c r="D45" s="183"/>
      <c r="E45" s="183"/>
      <c r="F45" s="183"/>
      <c r="G45" s="183"/>
      <c r="H45" s="183"/>
      <c r="I45" s="183"/>
      <c r="J45" s="183"/>
      <c r="K45" s="183"/>
      <c r="L45" s="183"/>
      <c r="M45" s="183"/>
      <c r="N45" s="183"/>
      <c r="O45" s="183"/>
      <c r="P45" s="183"/>
      <c r="Q45" s="183"/>
      <c r="R45" s="183"/>
      <c r="S45" s="183"/>
      <c r="T45" s="183"/>
      <c r="U45" s="191"/>
      <c r="V45" s="191"/>
      <c r="W45" s="191"/>
    </row>
    <row r="46" spans="2:23" s="192" customFormat="1" ht="18" customHeight="1" x14ac:dyDescent="0.25">
      <c r="B46" s="193"/>
      <c r="C46" s="193"/>
      <c r="D46" s="193"/>
      <c r="E46" s="193"/>
      <c r="F46" s="193"/>
      <c r="G46" s="193"/>
      <c r="H46" s="193"/>
      <c r="I46" s="193"/>
      <c r="J46" s="193"/>
      <c r="K46" s="193"/>
      <c r="L46" s="193"/>
      <c r="M46" s="193"/>
      <c r="N46" s="193"/>
      <c r="O46" s="193"/>
      <c r="P46" s="193"/>
      <c r="Q46" s="193"/>
      <c r="R46" s="193"/>
      <c r="S46" s="193"/>
      <c r="T46" s="193"/>
      <c r="U46" s="191"/>
      <c r="V46" s="191"/>
      <c r="W46" s="191"/>
    </row>
    <row r="47" spans="2:23" s="192" customFormat="1" ht="18" customHeight="1" x14ac:dyDescent="0.25">
      <c r="B47" s="193"/>
      <c r="C47" s="193"/>
      <c r="D47" s="193"/>
      <c r="E47" s="193"/>
      <c r="F47" s="193"/>
      <c r="G47" s="193"/>
      <c r="H47" s="193"/>
      <c r="I47" s="193"/>
      <c r="J47" s="193"/>
      <c r="K47" s="193"/>
      <c r="L47" s="193"/>
      <c r="M47" s="193"/>
      <c r="N47" s="193"/>
      <c r="O47" s="193"/>
      <c r="P47" s="193"/>
      <c r="Q47" s="193"/>
      <c r="R47" s="193"/>
      <c r="S47" s="193"/>
      <c r="T47" s="193"/>
      <c r="U47" s="191"/>
      <c r="V47" s="191"/>
      <c r="W47" s="191"/>
    </row>
    <row r="48" spans="2:23" s="192" customFormat="1" ht="18" customHeight="1" x14ac:dyDescent="0.25">
      <c r="B48" s="193"/>
      <c r="C48" s="193"/>
      <c r="D48" s="193"/>
      <c r="E48" s="193"/>
      <c r="F48" s="193"/>
      <c r="G48" s="193"/>
      <c r="H48" s="193"/>
      <c r="I48" s="193"/>
      <c r="J48" s="193"/>
      <c r="K48" s="193"/>
      <c r="L48" s="193"/>
      <c r="M48" s="193"/>
      <c r="N48" s="193"/>
      <c r="O48" s="193"/>
      <c r="P48" s="193"/>
      <c r="Q48" s="193"/>
      <c r="R48" s="193"/>
      <c r="S48" s="193"/>
      <c r="T48" s="193"/>
      <c r="U48" s="191"/>
      <c r="V48" s="191"/>
      <c r="W48" s="191"/>
    </row>
    <row r="49" spans="2:23" s="192" customFormat="1" ht="18" customHeight="1" x14ac:dyDescent="0.25">
      <c r="B49" s="193"/>
      <c r="C49" s="193"/>
      <c r="D49" s="193"/>
      <c r="E49" s="193"/>
      <c r="F49" s="193"/>
      <c r="G49" s="193"/>
      <c r="H49" s="193"/>
      <c r="I49" s="193"/>
      <c r="J49" s="193"/>
      <c r="K49" s="193"/>
      <c r="L49" s="193"/>
      <c r="M49" s="193"/>
      <c r="N49" s="193"/>
      <c r="O49" s="193"/>
      <c r="P49" s="193"/>
      <c r="Q49" s="193"/>
      <c r="R49" s="193"/>
      <c r="S49" s="193"/>
      <c r="T49" s="193"/>
      <c r="U49" s="191"/>
      <c r="V49" s="191"/>
      <c r="W49" s="191"/>
    </row>
    <row r="50" spans="2:23" s="192" customFormat="1" ht="18" customHeight="1" x14ac:dyDescent="0.25">
      <c r="B50" s="193"/>
      <c r="C50" s="193"/>
      <c r="D50" s="193"/>
      <c r="E50" s="193"/>
      <c r="F50" s="193"/>
      <c r="G50" s="193"/>
      <c r="H50" s="193"/>
      <c r="I50" s="193"/>
      <c r="J50" s="193"/>
      <c r="K50" s="193"/>
      <c r="L50" s="193"/>
      <c r="M50" s="193"/>
      <c r="N50" s="193"/>
      <c r="O50" s="193"/>
      <c r="P50" s="193"/>
      <c r="Q50" s="193"/>
      <c r="R50" s="193"/>
      <c r="S50" s="193"/>
      <c r="T50" s="193"/>
      <c r="U50" s="191"/>
      <c r="V50" s="191"/>
      <c r="W50" s="191"/>
    </row>
    <row r="51" spans="2:23" s="192" customFormat="1" ht="18" customHeight="1" x14ac:dyDescent="0.25">
      <c r="B51" s="193"/>
      <c r="C51" s="193"/>
      <c r="D51" s="193"/>
      <c r="E51" s="193"/>
      <c r="F51" s="193"/>
      <c r="G51" s="193"/>
      <c r="H51" s="193"/>
      <c r="I51" s="193"/>
      <c r="J51" s="193"/>
      <c r="K51" s="193"/>
      <c r="L51" s="193"/>
      <c r="M51" s="193"/>
      <c r="N51" s="193"/>
      <c r="O51" s="193"/>
      <c r="P51" s="193"/>
      <c r="Q51" s="193"/>
      <c r="R51" s="193"/>
      <c r="S51" s="193"/>
      <c r="T51" s="193"/>
      <c r="U51" s="191"/>
      <c r="V51" s="191"/>
      <c r="W51" s="191"/>
    </row>
    <row r="52" spans="2:23" s="192" customFormat="1" ht="18" customHeight="1" x14ac:dyDescent="0.25">
      <c r="B52" s="193"/>
      <c r="C52" s="193"/>
      <c r="D52" s="193"/>
      <c r="E52" s="193"/>
      <c r="F52" s="193"/>
      <c r="G52" s="193"/>
      <c r="H52" s="193"/>
      <c r="I52" s="193"/>
      <c r="J52" s="193"/>
      <c r="K52" s="193"/>
      <c r="L52" s="193"/>
      <c r="M52" s="193"/>
      <c r="N52" s="193"/>
      <c r="O52" s="193"/>
      <c r="P52" s="193"/>
      <c r="Q52" s="193"/>
      <c r="R52" s="193"/>
      <c r="S52" s="193"/>
      <c r="T52" s="193"/>
      <c r="U52" s="191"/>
      <c r="V52" s="191"/>
      <c r="W52" s="191"/>
    </row>
    <row r="53" spans="2:23" s="192" customFormat="1" ht="18" customHeight="1" x14ac:dyDescent="0.25">
      <c r="B53" s="193"/>
      <c r="C53" s="193"/>
      <c r="D53" s="193"/>
      <c r="E53" s="193"/>
      <c r="F53" s="193"/>
      <c r="G53" s="193"/>
      <c r="H53" s="193"/>
      <c r="I53" s="193"/>
      <c r="J53" s="193"/>
      <c r="K53" s="193"/>
      <c r="L53" s="193"/>
      <c r="M53" s="193"/>
      <c r="N53" s="193"/>
      <c r="O53" s="193"/>
      <c r="P53" s="193"/>
      <c r="Q53" s="193"/>
      <c r="R53" s="193"/>
      <c r="S53" s="193"/>
      <c r="T53" s="193"/>
      <c r="U53" s="191"/>
      <c r="V53" s="191"/>
      <c r="W53" s="191"/>
    </row>
    <row r="54" spans="2:23" s="192" customFormat="1" ht="18" customHeight="1" x14ac:dyDescent="0.25">
      <c r="B54" s="193"/>
      <c r="C54" s="193"/>
      <c r="D54" s="193"/>
      <c r="E54" s="193"/>
      <c r="F54" s="193"/>
      <c r="G54" s="193"/>
      <c r="H54" s="193"/>
      <c r="I54" s="193"/>
      <c r="J54" s="193"/>
      <c r="K54" s="193"/>
      <c r="L54" s="193"/>
      <c r="M54" s="193"/>
      <c r="N54" s="193"/>
      <c r="O54" s="193"/>
      <c r="P54" s="193"/>
      <c r="Q54" s="193"/>
      <c r="R54" s="193"/>
      <c r="S54" s="193"/>
      <c r="T54" s="193"/>
      <c r="U54" s="191"/>
      <c r="V54" s="191"/>
      <c r="W54" s="191"/>
    </row>
    <row r="55" spans="2:23" s="192" customFormat="1" ht="18" customHeight="1" x14ac:dyDescent="0.25">
      <c r="B55" s="193"/>
      <c r="C55" s="193"/>
      <c r="D55" s="193"/>
      <c r="E55" s="193"/>
      <c r="F55" s="193"/>
      <c r="G55" s="193"/>
      <c r="H55" s="193"/>
      <c r="I55" s="193"/>
      <c r="J55" s="193"/>
      <c r="K55" s="193"/>
      <c r="L55" s="193"/>
      <c r="M55" s="193"/>
      <c r="N55" s="193"/>
      <c r="O55" s="193"/>
      <c r="P55" s="193"/>
      <c r="Q55" s="193"/>
      <c r="R55" s="193"/>
      <c r="S55" s="193"/>
      <c r="T55" s="193"/>
      <c r="U55" s="191"/>
      <c r="V55" s="191"/>
      <c r="W55" s="191"/>
    </row>
    <row r="56" spans="2:23" s="192" customFormat="1" ht="18" customHeight="1" x14ac:dyDescent="0.25">
      <c r="B56" s="193"/>
      <c r="C56" s="193"/>
      <c r="D56" s="193"/>
      <c r="E56" s="193"/>
      <c r="F56" s="193"/>
      <c r="G56" s="193"/>
      <c r="H56" s="193"/>
      <c r="I56" s="193"/>
      <c r="J56" s="193"/>
      <c r="K56" s="193"/>
      <c r="L56" s="193"/>
      <c r="M56" s="193"/>
      <c r="N56" s="193"/>
      <c r="O56" s="193"/>
      <c r="P56" s="193"/>
      <c r="Q56" s="193"/>
      <c r="R56" s="193"/>
      <c r="S56" s="193"/>
      <c r="T56" s="193"/>
      <c r="U56" s="191"/>
      <c r="V56" s="191"/>
      <c r="W56" s="191"/>
    </row>
    <row r="57" spans="2:23" s="192" customFormat="1" ht="18" customHeight="1" x14ac:dyDescent="0.25">
      <c r="B57" s="193"/>
      <c r="C57" s="193"/>
      <c r="D57" s="193"/>
      <c r="E57" s="193"/>
      <c r="F57" s="193"/>
      <c r="G57" s="193"/>
      <c r="H57" s="193"/>
      <c r="I57" s="193"/>
      <c r="J57" s="193"/>
      <c r="K57" s="193"/>
      <c r="L57" s="193"/>
      <c r="M57" s="193"/>
      <c r="N57" s="193"/>
      <c r="O57" s="193"/>
      <c r="P57" s="193"/>
      <c r="Q57" s="193"/>
      <c r="R57" s="193"/>
      <c r="S57" s="193"/>
      <c r="T57" s="193"/>
      <c r="U57" s="191"/>
      <c r="V57" s="191"/>
      <c r="W57" s="191"/>
    </row>
    <row r="58" spans="2:23" s="192" customFormat="1" ht="18" customHeight="1" x14ac:dyDescent="0.25">
      <c r="B58" s="193"/>
      <c r="C58" s="193"/>
      <c r="D58" s="193"/>
      <c r="E58" s="193"/>
      <c r="F58" s="193"/>
      <c r="G58" s="193"/>
      <c r="H58" s="193"/>
      <c r="I58" s="193"/>
      <c r="J58" s="193"/>
      <c r="K58" s="193"/>
      <c r="L58" s="193"/>
      <c r="M58" s="193"/>
      <c r="N58" s="193"/>
      <c r="O58" s="193"/>
      <c r="P58" s="193"/>
      <c r="Q58" s="193"/>
      <c r="R58" s="193"/>
      <c r="S58" s="193"/>
      <c r="T58" s="193"/>
      <c r="U58" s="191"/>
      <c r="V58" s="191"/>
      <c r="W58" s="191"/>
    </row>
    <row r="59" spans="2:23" s="192" customFormat="1" ht="18" customHeight="1" x14ac:dyDescent="0.25">
      <c r="B59" s="193"/>
      <c r="C59" s="193"/>
      <c r="D59" s="193"/>
      <c r="E59" s="193"/>
      <c r="F59" s="193"/>
      <c r="G59" s="193"/>
      <c r="H59" s="193"/>
      <c r="I59" s="193"/>
      <c r="J59" s="193"/>
      <c r="K59" s="193"/>
      <c r="L59" s="193"/>
      <c r="M59" s="193"/>
      <c r="N59" s="193"/>
      <c r="O59" s="193"/>
      <c r="P59" s="193"/>
      <c r="Q59" s="193"/>
      <c r="R59" s="193"/>
      <c r="S59" s="193"/>
      <c r="T59" s="193"/>
      <c r="U59" s="191"/>
      <c r="V59" s="191"/>
      <c r="W59" s="191"/>
    </row>
    <row r="60" spans="2:23" s="192" customFormat="1" ht="18" customHeight="1" x14ac:dyDescent="0.25">
      <c r="B60" s="193"/>
      <c r="C60" s="193"/>
      <c r="D60" s="193"/>
      <c r="E60" s="193"/>
      <c r="F60" s="193"/>
      <c r="G60" s="193"/>
      <c r="H60" s="193"/>
      <c r="I60" s="193"/>
      <c r="J60" s="193"/>
      <c r="K60" s="193"/>
      <c r="L60" s="193"/>
      <c r="M60" s="193"/>
      <c r="N60" s="193"/>
      <c r="O60" s="193"/>
      <c r="P60" s="193"/>
      <c r="Q60" s="193"/>
      <c r="R60" s="193"/>
      <c r="S60" s="193"/>
      <c r="T60" s="193"/>
      <c r="U60" s="191"/>
      <c r="V60" s="191"/>
      <c r="W60" s="191"/>
    </row>
    <row r="61" spans="2:23" s="192" customFormat="1" ht="18" customHeight="1" x14ac:dyDescent="0.25">
      <c r="B61" s="198"/>
      <c r="C61" s="198"/>
      <c r="D61" s="198"/>
      <c r="E61" s="198"/>
      <c r="F61" s="198"/>
      <c r="G61" s="198"/>
      <c r="H61" s="198"/>
      <c r="I61" s="198"/>
      <c r="J61" s="198"/>
      <c r="K61" s="198"/>
      <c r="L61" s="198"/>
      <c r="M61" s="198"/>
      <c r="N61" s="198"/>
      <c r="O61" s="198"/>
      <c r="P61" s="198"/>
      <c r="Q61" s="198"/>
      <c r="R61" s="198"/>
      <c r="S61" s="198"/>
      <c r="T61" s="198"/>
      <c r="U61" s="198"/>
      <c r="V61" s="198"/>
      <c r="W61" s="198"/>
    </row>
    <row r="62" spans="2:23" s="192" customFormat="1" ht="18" customHeight="1" x14ac:dyDescent="0.25">
      <c r="B62" s="198"/>
      <c r="C62" s="198"/>
      <c r="D62" s="198"/>
      <c r="E62" s="198"/>
      <c r="F62" s="198"/>
      <c r="G62" s="198"/>
      <c r="H62" s="198"/>
      <c r="I62" s="198"/>
      <c r="J62" s="198"/>
      <c r="K62" s="198"/>
      <c r="L62" s="198"/>
      <c r="M62" s="198"/>
      <c r="N62" s="198"/>
      <c r="O62" s="198"/>
      <c r="P62" s="198"/>
      <c r="Q62" s="198"/>
      <c r="R62" s="198"/>
      <c r="S62" s="198"/>
      <c r="T62" s="198"/>
      <c r="U62" s="198"/>
      <c r="V62" s="198"/>
      <c r="W62" s="198"/>
    </row>
    <row r="63" spans="2:23" s="192" customFormat="1" ht="18" customHeight="1" x14ac:dyDescent="0.25">
      <c r="B63" s="198"/>
      <c r="C63" s="198"/>
      <c r="D63" s="198"/>
      <c r="E63" s="198"/>
      <c r="F63" s="198"/>
      <c r="G63" s="198"/>
      <c r="H63" s="198"/>
      <c r="I63" s="198"/>
      <c r="J63" s="198"/>
      <c r="K63" s="198"/>
      <c r="L63" s="198"/>
      <c r="M63" s="198"/>
      <c r="N63" s="198"/>
      <c r="O63" s="198"/>
      <c r="P63" s="198"/>
      <c r="Q63" s="198"/>
      <c r="R63" s="198"/>
      <c r="S63" s="198"/>
      <c r="T63" s="198"/>
      <c r="U63" s="198"/>
      <c r="V63" s="198"/>
      <c r="W63" s="198"/>
    </row>
    <row r="64" spans="2:23" s="192" customFormat="1" ht="18" customHeight="1" x14ac:dyDescent="0.25">
      <c r="B64" s="198"/>
      <c r="C64" s="198"/>
      <c r="D64" s="198"/>
      <c r="E64" s="198"/>
      <c r="F64" s="198"/>
      <c r="G64" s="198"/>
      <c r="H64" s="198"/>
      <c r="I64" s="198"/>
      <c r="J64" s="198"/>
      <c r="K64" s="198"/>
      <c r="L64" s="198"/>
      <c r="M64" s="198"/>
      <c r="N64" s="198"/>
      <c r="O64" s="198"/>
      <c r="P64" s="198"/>
      <c r="Q64" s="198"/>
      <c r="R64" s="198"/>
      <c r="S64" s="198"/>
      <c r="T64" s="198"/>
      <c r="U64" s="198"/>
      <c r="V64" s="198"/>
      <c r="W64" s="198"/>
    </row>
    <row r="65" spans="2:23" s="192" customFormat="1" ht="18" customHeight="1" x14ac:dyDescent="0.25">
      <c r="B65" s="198"/>
      <c r="C65" s="198"/>
      <c r="D65" s="198"/>
      <c r="E65" s="198"/>
      <c r="F65" s="198"/>
      <c r="G65" s="198"/>
      <c r="H65" s="198"/>
      <c r="I65" s="198"/>
      <c r="J65" s="198"/>
      <c r="K65" s="198"/>
      <c r="L65" s="198"/>
      <c r="M65" s="198"/>
      <c r="N65" s="198"/>
      <c r="O65" s="198"/>
      <c r="P65" s="198"/>
      <c r="Q65" s="198"/>
      <c r="R65" s="198"/>
      <c r="S65" s="198"/>
      <c r="T65" s="198"/>
      <c r="U65" s="198"/>
      <c r="V65" s="198"/>
      <c r="W65" s="198"/>
    </row>
    <row r="66" spans="2:23" s="192" customFormat="1" ht="18" customHeight="1" x14ac:dyDescent="0.25">
      <c r="B66" s="198"/>
      <c r="C66" s="198"/>
      <c r="D66" s="198"/>
      <c r="E66" s="198"/>
      <c r="F66" s="198"/>
      <c r="G66" s="198"/>
      <c r="H66" s="198"/>
      <c r="I66" s="198"/>
      <c r="J66" s="198"/>
      <c r="K66" s="198"/>
      <c r="L66" s="198"/>
      <c r="M66" s="198"/>
      <c r="N66" s="198"/>
      <c r="O66" s="198"/>
      <c r="P66" s="198"/>
      <c r="Q66" s="198"/>
      <c r="R66" s="198"/>
      <c r="S66" s="198"/>
      <c r="T66" s="198"/>
      <c r="U66" s="198"/>
      <c r="V66" s="198"/>
      <c r="W66" s="198"/>
    </row>
    <row r="67" spans="2:23" s="192" customFormat="1" ht="18" customHeight="1" x14ac:dyDescent="0.25">
      <c r="B67" s="198"/>
      <c r="C67" s="198"/>
      <c r="D67" s="198"/>
      <c r="E67" s="198"/>
      <c r="F67" s="198"/>
      <c r="G67" s="198"/>
      <c r="H67" s="198"/>
      <c r="I67" s="198"/>
      <c r="J67" s="198"/>
      <c r="K67" s="198"/>
      <c r="L67" s="198"/>
      <c r="M67" s="198"/>
      <c r="N67" s="198"/>
      <c r="O67" s="198"/>
      <c r="P67" s="198"/>
      <c r="Q67" s="198"/>
      <c r="R67" s="198"/>
      <c r="S67" s="198"/>
      <c r="T67" s="198"/>
      <c r="U67" s="198"/>
      <c r="V67" s="198"/>
      <c r="W67" s="198"/>
    </row>
    <row r="68" spans="2:23" s="192" customFormat="1" ht="18" customHeight="1" x14ac:dyDescent="0.25">
      <c r="B68" s="198"/>
      <c r="C68" s="198"/>
      <c r="D68" s="198"/>
      <c r="E68" s="198"/>
      <c r="F68" s="198"/>
      <c r="G68" s="198"/>
      <c r="H68" s="198"/>
      <c r="I68" s="198"/>
      <c r="J68" s="198"/>
      <c r="K68" s="198"/>
      <c r="L68" s="198"/>
      <c r="M68" s="198"/>
      <c r="N68" s="198"/>
      <c r="O68" s="198"/>
      <c r="P68" s="198"/>
      <c r="Q68" s="198"/>
      <c r="R68" s="198"/>
      <c r="S68" s="198"/>
      <c r="T68" s="198"/>
      <c r="U68" s="198"/>
      <c r="V68" s="198"/>
      <c r="W68" s="198"/>
    </row>
    <row r="69" spans="2:23" s="192" customFormat="1" ht="18" customHeight="1" x14ac:dyDescent="0.25">
      <c r="B69" s="198"/>
      <c r="C69" s="198"/>
      <c r="D69" s="198"/>
      <c r="E69" s="198"/>
      <c r="F69" s="198"/>
      <c r="G69" s="198"/>
      <c r="H69" s="198"/>
      <c r="I69" s="198"/>
      <c r="J69" s="198"/>
      <c r="K69" s="198"/>
      <c r="L69" s="198"/>
      <c r="M69" s="198"/>
      <c r="N69" s="198"/>
      <c r="O69" s="198"/>
      <c r="P69" s="198"/>
      <c r="Q69" s="198"/>
      <c r="R69" s="198"/>
      <c r="S69" s="198"/>
      <c r="T69" s="198"/>
      <c r="U69" s="198"/>
      <c r="V69" s="198"/>
      <c r="W69" s="198"/>
    </row>
    <row r="70" spans="2:23" s="192" customFormat="1" ht="18" customHeight="1" x14ac:dyDescent="0.25">
      <c r="B70" s="198"/>
      <c r="C70" s="198"/>
      <c r="D70" s="198"/>
      <c r="E70" s="198"/>
      <c r="F70" s="198"/>
      <c r="G70" s="198"/>
      <c r="H70" s="198"/>
      <c r="I70" s="198"/>
      <c r="J70" s="198"/>
      <c r="K70" s="198"/>
      <c r="L70" s="198"/>
      <c r="M70" s="198"/>
      <c r="N70" s="198"/>
      <c r="O70" s="198"/>
      <c r="P70" s="198"/>
      <c r="Q70" s="198"/>
      <c r="R70" s="198"/>
      <c r="S70" s="198"/>
      <c r="T70" s="198"/>
      <c r="U70" s="198"/>
      <c r="V70" s="198"/>
      <c r="W70" s="198"/>
    </row>
    <row r="71" spans="2:23" s="192" customFormat="1" ht="18" customHeight="1" x14ac:dyDescent="0.25">
      <c r="B71" s="198"/>
      <c r="C71" s="198"/>
      <c r="D71" s="198"/>
      <c r="E71" s="198"/>
      <c r="F71" s="198"/>
      <c r="G71" s="198"/>
      <c r="H71" s="198"/>
      <c r="I71" s="198"/>
      <c r="J71" s="198"/>
      <c r="K71" s="198"/>
      <c r="L71" s="198"/>
      <c r="M71" s="198"/>
      <c r="N71" s="198"/>
      <c r="O71" s="198"/>
      <c r="P71" s="198"/>
      <c r="Q71" s="198"/>
      <c r="R71" s="198"/>
      <c r="S71" s="198"/>
      <c r="T71" s="198"/>
      <c r="U71" s="198"/>
      <c r="V71" s="198"/>
      <c r="W71" s="198"/>
    </row>
    <row r="72" spans="2:23" s="192" customFormat="1" ht="18" customHeight="1" x14ac:dyDescent="0.25">
      <c r="B72" s="198"/>
      <c r="C72" s="198"/>
      <c r="D72" s="198"/>
      <c r="E72" s="198"/>
      <c r="F72" s="198"/>
      <c r="G72" s="198"/>
      <c r="H72" s="198"/>
      <c r="I72" s="198"/>
      <c r="J72" s="198"/>
      <c r="K72" s="198"/>
      <c r="L72" s="198"/>
      <c r="M72" s="198"/>
      <c r="N72" s="198"/>
      <c r="O72" s="198"/>
      <c r="P72" s="198"/>
      <c r="Q72" s="198"/>
      <c r="R72" s="198"/>
      <c r="S72" s="198"/>
      <c r="T72" s="198"/>
      <c r="U72" s="198"/>
      <c r="V72" s="198"/>
      <c r="W72" s="198"/>
    </row>
    <row r="73" spans="2:23" s="192" customFormat="1" ht="18" customHeight="1" x14ac:dyDescent="0.25">
      <c r="B73" s="198"/>
      <c r="C73" s="198"/>
      <c r="D73" s="198"/>
      <c r="E73" s="198"/>
      <c r="F73" s="198"/>
      <c r="G73" s="198"/>
      <c r="H73" s="198"/>
      <c r="I73" s="198"/>
      <c r="J73" s="198"/>
      <c r="K73" s="198"/>
      <c r="L73" s="198"/>
      <c r="M73" s="198"/>
      <c r="N73" s="198"/>
      <c r="O73" s="198"/>
      <c r="P73" s="198"/>
      <c r="Q73" s="198"/>
      <c r="R73" s="198"/>
      <c r="S73" s="198"/>
      <c r="T73" s="198"/>
      <c r="U73" s="198"/>
      <c r="V73" s="198"/>
      <c r="W73" s="198"/>
    </row>
    <row r="74" spans="2:23" s="192" customFormat="1" ht="18" customHeight="1" x14ac:dyDescent="0.25">
      <c r="B74" s="198"/>
      <c r="C74" s="198"/>
      <c r="D74" s="198"/>
      <c r="E74" s="198"/>
      <c r="F74" s="198"/>
      <c r="G74" s="198"/>
      <c r="H74" s="198"/>
      <c r="I74" s="198"/>
      <c r="J74" s="198"/>
      <c r="K74" s="198"/>
      <c r="L74" s="198"/>
      <c r="M74" s="198"/>
      <c r="N74" s="198"/>
      <c r="O74" s="198"/>
      <c r="P74" s="198"/>
      <c r="Q74" s="198"/>
      <c r="R74" s="198"/>
      <c r="S74" s="198"/>
      <c r="T74" s="198"/>
      <c r="U74" s="198"/>
      <c r="V74" s="198"/>
      <c r="W74" s="198"/>
    </row>
    <row r="75" spans="2:23" s="192" customFormat="1" ht="18" customHeight="1" x14ac:dyDescent="0.25">
      <c r="B75" s="198"/>
      <c r="C75" s="198"/>
      <c r="D75" s="198"/>
      <c r="E75" s="198"/>
      <c r="F75" s="198"/>
      <c r="G75" s="198"/>
      <c r="H75" s="198"/>
      <c r="I75" s="198"/>
      <c r="J75" s="198"/>
      <c r="K75" s="198"/>
      <c r="L75" s="198"/>
      <c r="M75" s="198"/>
      <c r="N75" s="198"/>
      <c r="O75" s="198"/>
      <c r="P75" s="198"/>
      <c r="Q75" s="198"/>
      <c r="R75" s="198"/>
      <c r="S75" s="198"/>
      <c r="T75" s="198"/>
      <c r="U75" s="198"/>
      <c r="V75" s="198"/>
      <c r="W75" s="198"/>
    </row>
    <row r="76" spans="2:23" s="192" customFormat="1" ht="18" customHeight="1" x14ac:dyDescent="0.25">
      <c r="B76" s="198"/>
      <c r="C76" s="198"/>
      <c r="D76" s="198"/>
      <c r="E76" s="198"/>
      <c r="F76" s="198"/>
      <c r="G76" s="198"/>
      <c r="H76" s="198"/>
      <c r="I76" s="198"/>
      <c r="J76" s="198"/>
      <c r="K76" s="198"/>
      <c r="L76" s="198"/>
      <c r="M76" s="198"/>
      <c r="N76" s="198"/>
      <c r="O76" s="198"/>
      <c r="P76" s="198"/>
      <c r="Q76" s="198"/>
      <c r="R76" s="198"/>
      <c r="S76" s="198"/>
      <c r="T76" s="198"/>
      <c r="U76" s="198"/>
      <c r="V76" s="198"/>
      <c r="W76" s="198"/>
    </row>
    <row r="77" spans="2:23" s="192" customFormat="1" ht="18" customHeight="1" x14ac:dyDescent="0.25">
      <c r="B77" s="198"/>
      <c r="C77" s="198"/>
      <c r="D77" s="198"/>
      <c r="E77" s="198"/>
      <c r="F77" s="198"/>
      <c r="G77" s="198"/>
      <c r="H77" s="198"/>
      <c r="I77" s="198"/>
      <c r="J77" s="198"/>
      <c r="K77" s="198"/>
      <c r="L77" s="198"/>
      <c r="M77" s="198"/>
      <c r="N77" s="198"/>
      <c r="O77" s="198"/>
      <c r="P77" s="198"/>
      <c r="Q77" s="198"/>
      <c r="R77" s="198"/>
      <c r="S77" s="198"/>
      <c r="T77" s="198"/>
      <c r="U77" s="198"/>
      <c r="V77" s="198"/>
      <c r="W77" s="198"/>
    </row>
    <row r="78" spans="2:23" s="192" customFormat="1" ht="18" customHeight="1" x14ac:dyDescent="0.25">
      <c r="B78" s="198"/>
      <c r="C78" s="198"/>
      <c r="D78" s="198"/>
      <c r="E78" s="198"/>
      <c r="F78" s="198"/>
      <c r="G78" s="198"/>
      <c r="H78" s="198"/>
      <c r="I78" s="198"/>
      <c r="J78" s="198"/>
      <c r="K78" s="198"/>
      <c r="L78" s="198"/>
      <c r="M78" s="198"/>
      <c r="N78" s="198"/>
      <c r="O78" s="198"/>
      <c r="P78" s="198"/>
      <c r="Q78" s="198"/>
      <c r="R78" s="198"/>
      <c r="S78" s="198"/>
      <c r="T78" s="198"/>
      <c r="U78" s="198"/>
      <c r="V78" s="198"/>
      <c r="W78" s="198"/>
    </row>
    <row r="79" spans="2:23" s="192" customFormat="1" ht="18" customHeight="1" x14ac:dyDescent="0.25">
      <c r="B79" s="198"/>
      <c r="C79" s="198"/>
      <c r="D79" s="198"/>
      <c r="E79" s="198"/>
      <c r="F79" s="198"/>
      <c r="G79" s="198"/>
      <c r="H79" s="198"/>
      <c r="I79" s="198"/>
      <c r="J79" s="198"/>
      <c r="K79" s="198"/>
      <c r="L79" s="198"/>
      <c r="M79" s="198"/>
      <c r="N79" s="198"/>
      <c r="O79" s="198"/>
      <c r="P79" s="198"/>
      <c r="Q79" s="198"/>
      <c r="R79" s="198"/>
      <c r="S79" s="198"/>
      <c r="T79" s="198"/>
      <c r="U79" s="198"/>
      <c r="V79" s="198"/>
      <c r="W79" s="198"/>
    </row>
    <row r="80" spans="2:23" s="192" customFormat="1" ht="18" customHeight="1" x14ac:dyDescent="0.25">
      <c r="B80" s="198"/>
      <c r="C80" s="198"/>
      <c r="D80" s="198"/>
      <c r="E80" s="198"/>
      <c r="F80" s="198"/>
      <c r="G80" s="198"/>
      <c r="H80" s="198"/>
      <c r="I80" s="198"/>
      <c r="J80" s="198"/>
      <c r="K80" s="198"/>
      <c r="L80" s="198"/>
      <c r="M80" s="198"/>
      <c r="N80" s="198"/>
      <c r="O80" s="198"/>
      <c r="P80" s="198"/>
      <c r="Q80" s="198"/>
      <c r="R80" s="198"/>
      <c r="S80" s="198"/>
      <c r="T80" s="198"/>
      <c r="U80" s="198"/>
      <c r="V80" s="198"/>
      <c r="W80" s="198"/>
    </row>
    <row r="81" spans="2:23" s="192" customFormat="1" ht="18" customHeight="1" x14ac:dyDescent="0.25">
      <c r="B81" s="198"/>
      <c r="C81" s="198"/>
      <c r="D81" s="198"/>
      <c r="E81" s="198"/>
      <c r="F81" s="198"/>
      <c r="G81" s="198"/>
      <c r="H81" s="198"/>
      <c r="I81" s="198"/>
      <c r="J81" s="198"/>
      <c r="K81" s="198"/>
      <c r="L81" s="198"/>
      <c r="M81" s="198"/>
      <c r="N81" s="198"/>
      <c r="O81" s="198"/>
      <c r="P81" s="198"/>
      <c r="Q81" s="198"/>
      <c r="R81" s="198"/>
      <c r="S81" s="198"/>
      <c r="T81" s="198"/>
      <c r="U81" s="198"/>
      <c r="V81" s="198"/>
      <c r="W81" s="198"/>
    </row>
    <row r="82" spans="2:23" s="192" customFormat="1" ht="18" customHeight="1" x14ac:dyDescent="0.25">
      <c r="B82" s="198"/>
      <c r="C82" s="198"/>
      <c r="D82" s="198"/>
      <c r="E82" s="198"/>
      <c r="F82" s="198"/>
      <c r="G82" s="198"/>
      <c r="H82" s="198"/>
      <c r="I82" s="198"/>
      <c r="J82" s="198"/>
      <c r="K82" s="198"/>
      <c r="L82" s="198"/>
      <c r="M82" s="198"/>
      <c r="N82" s="198"/>
      <c r="O82" s="198"/>
      <c r="P82" s="198"/>
      <c r="Q82" s="198"/>
      <c r="R82" s="198"/>
      <c r="S82" s="198"/>
      <c r="T82" s="198"/>
      <c r="U82" s="198"/>
      <c r="V82" s="198"/>
      <c r="W82" s="198"/>
    </row>
    <row r="83" spans="2:23" s="192" customFormat="1" ht="18" customHeight="1" x14ac:dyDescent="0.25">
      <c r="B83" s="198"/>
      <c r="C83" s="198"/>
      <c r="D83" s="198"/>
      <c r="E83" s="198"/>
      <c r="F83" s="198"/>
      <c r="G83" s="198"/>
      <c r="H83" s="198"/>
      <c r="I83" s="198"/>
      <c r="J83" s="198"/>
      <c r="K83" s="198"/>
      <c r="L83" s="198"/>
      <c r="M83" s="198"/>
      <c r="N83" s="198"/>
      <c r="O83" s="198"/>
      <c r="P83" s="198"/>
      <c r="Q83" s="198"/>
      <c r="R83" s="198"/>
      <c r="S83" s="198"/>
      <c r="T83" s="198"/>
      <c r="U83" s="198"/>
      <c r="V83" s="198"/>
      <c r="W83" s="198"/>
    </row>
    <row r="84" spans="2:23" s="192" customFormat="1" ht="18" customHeight="1" x14ac:dyDescent="0.25">
      <c r="B84" s="198"/>
      <c r="C84" s="198"/>
      <c r="D84" s="198"/>
      <c r="E84" s="198"/>
      <c r="F84" s="198"/>
      <c r="G84" s="198"/>
      <c r="H84" s="198"/>
      <c r="I84" s="198"/>
      <c r="J84" s="198"/>
      <c r="K84" s="198"/>
      <c r="L84" s="198"/>
      <c r="M84" s="198"/>
      <c r="N84" s="198"/>
      <c r="O84" s="198"/>
      <c r="P84" s="198"/>
      <c r="Q84" s="198"/>
      <c r="R84" s="198"/>
      <c r="S84" s="198"/>
      <c r="T84" s="198"/>
      <c r="U84" s="198"/>
      <c r="V84" s="198"/>
      <c r="W84" s="198"/>
    </row>
    <row r="85" spans="2:23" s="192" customFormat="1" ht="18" customHeight="1" x14ac:dyDescent="0.25">
      <c r="B85" s="198"/>
      <c r="C85" s="198"/>
      <c r="D85" s="198"/>
      <c r="E85" s="198"/>
      <c r="F85" s="198"/>
      <c r="G85" s="198"/>
      <c r="H85" s="198"/>
      <c r="I85" s="198"/>
      <c r="J85" s="198"/>
      <c r="K85" s="198"/>
      <c r="L85" s="198"/>
      <c r="M85" s="198"/>
      <c r="N85" s="198"/>
      <c r="O85" s="198"/>
      <c r="P85" s="198"/>
      <c r="Q85" s="198"/>
      <c r="R85" s="198"/>
      <c r="S85" s="198"/>
      <c r="T85" s="198"/>
      <c r="U85" s="198"/>
      <c r="V85" s="198"/>
      <c r="W85" s="198"/>
    </row>
    <row r="86" spans="2:23" s="192" customFormat="1" ht="18" customHeight="1" x14ac:dyDescent="0.25">
      <c r="B86" s="198"/>
      <c r="C86" s="198"/>
      <c r="D86" s="198"/>
      <c r="E86" s="198"/>
      <c r="F86" s="198"/>
      <c r="G86" s="198"/>
      <c r="H86" s="198"/>
      <c r="I86" s="198"/>
      <c r="J86" s="198"/>
      <c r="K86" s="198"/>
      <c r="L86" s="198"/>
      <c r="M86" s="198"/>
      <c r="N86" s="198"/>
      <c r="O86" s="198"/>
      <c r="P86" s="198"/>
      <c r="Q86" s="198"/>
      <c r="R86" s="198"/>
      <c r="S86" s="198"/>
      <c r="T86" s="198"/>
      <c r="U86" s="198"/>
      <c r="V86" s="198"/>
      <c r="W86" s="198"/>
    </row>
    <row r="87" spans="2:23" s="192" customFormat="1" ht="18" customHeight="1" x14ac:dyDescent="0.25">
      <c r="B87" s="198"/>
      <c r="C87" s="198"/>
      <c r="D87" s="198"/>
      <c r="E87" s="198"/>
      <c r="F87" s="198"/>
      <c r="G87" s="198"/>
      <c r="H87" s="198"/>
      <c r="I87" s="198"/>
      <c r="J87" s="198"/>
      <c r="K87" s="198"/>
      <c r="L87" s="198"/>
      <c r="M87" s="198"/>
      <c r="N87" s="198"/>
      <c r="O87" s="198"/>
      <c r="P87" s="198"/>
      <c r="Q87" s="198"/>
      <c r="R87" s="198"/>
      <c r="S87" s="198"/>
      <c r="T87" s="198"/>
      <c r="U87" s="198"/>
      <c r="V87" s="198"/>
      <c r="W87" s="198"/>
    </row>
    <row r="88" spans="2:23" s="192" customFormat="1" ht="18" customHeight="1" x14ac:dyDescent="0.25">
      <c r="B88" s="198"/>
      <c r="C88" s="198"/>
      <c r="D88" s="198"/>
      <c r="E88" s="198"/>
      <c r="F88" s="198"/>
      <c r="G88" s="198"/>
      <c r="H88" s="198"/>
      <c r="I88" s="198"/>
      <c r="J88" s="198"/>
      <c r="K88" s="198"/>
      <c r="L88" s="198"/>
      <c r="M88" s="198"/>
      <c r="N88" s="198"/>
      <c r="O88" s="198"/>
      <c r="P88" s="198"/>
      <c r="Q88" s="198"/>
      <c r="R88" s="198"/>
      <c r="S88" s="198"/>
      <c r="T88" s="198"/>
      <c r="U88" s="198"/>
      <c r="V88" s="198"/>
      <c r="W88" s="198"/>
    </row>
    <row r="89" spans="2:23" s="192" customFormat="1" ht="18" customHeight="1" x14ac:dyDescent="0.25">
      <c r="B89" s="198"/>
      <c r="C89" s="198"/>
      <c r="D89" s="198"/>
      <c r="E89" s="198"/>
      <c r="F89" s="198"/>
      <c r="G89" s="198"/>
      <c r="H89" s="198"/>
      <c r="I89" s="198"/>
      <c r="J89" s="198"/>
      <c r="K89" s="198"/>
      <c r="L89" s="198"/>
      <c r="M89" s="198"/>
      <c r="N89" s="198"/>
      <c r="O89" s="198"/>
      <c r="P89" s="198"/>
      <c r="Q89" s="198"/>
      <c r="R89" s="198"/>
      <c r="S89" s="198"/>
      <c r="T89" s="198"/>
      <c r="U89" s="198"/>
      <c r="V89" s="198"/>
      <c r="W89" s="198"/>
    </row>
    <row r="90" spans="2:23" s="192" customFormat="1" ht="18" customHeight="1" x14ac:dyDescent="0.25">
      <c r="B90" s="198"/>
      <c r="C90" s="198"/>
      <c r="D90" s="198"/>
      <c r="E90" s="198"/>
      <c r="F90" s="198"/>
      <c r="G90" s="198"/>
      <c r="H90" s="198"/>
      <c r="I90" s="198"/>
      <c r="J90" s="198"/>
      <c r="K90" s="198"/>
      <c r="L90" s="198"/>
      <c r="M90" s="198"/>
      <c r="N90" s="198"/>
      <c r="O90" s="198"/>
      <c r="P90" s="198"/>
      <c r="Q90" s="198"/>
      <c r="R90" s="198"/>
      <c r="S90" s="198"/>
      <c r="T90" s="198"/>
      <c r="U90" s="198"/>
      <c r="V90" s="198"/>
      <c r="W90" s="198"/>
    </row>
    <row r="91" spans="2:23" s="192" customFormat="1" ht="18" customHeight="1" x14ac:dyDescent="0.25">
      <c r="B91" s="198"/>
      <c r="C91" s="198"/>
      <c r="D91" s="198"/>
      <c r="E91" s="198"/>
      <c r="F91" s="198"/>
      <c r="G91" s="198"/>
      <c r="H91" s="198"/>
      <c r="I91" s="198"/>
      <c r="J91" s="198"/>
      <c r="K91" s="198"/>
      <c r="L91" s="198"/>
      <c r="M91" s="198"/>
      <c r="N91" s="198"/>
      <c r="O91" s="198"/>
      <c r="P91" s="198"/>
      <c r="Q91" s="198"/>
      <c r="R91" s="198"/>
      <c r="S91" s="198"/>
      <c r="T91" s="198"/>
      <c r="U91" s="198"/>
      <c r="V91" s="198"/>
      <c r="W91" s="198"/>
    </row>
    <row r="92" spans="2:23" s="192" customFormat="1" ht="18" customHeight="1" x14ac:dyDescent="0.25">
      <c r="B92" s="198"/>
      <c r="C92" s="198"/>
      <c r="D92" s="198"/>
      <c r="E92" s="198"/>
      <c r="F92" s="198"/>
      <c r="G92" s="198"/>
      <c r="H92" s="198"/>
      <c r="I92" s="198"/>
      <c r="J92" s="198"/>
      <c r="K92" s="198"/>
      <c r="L92" s="198"/>
      <c r="M92" s="198"/>
      <c r="N92" s="198"/>
      <c r="O92" s="198"/>
      <c r="P92" s="198"/>
      <c r="Q92" s="198"/>
      <c r="R92" s="198"/>
      <c r="S92" s="198"/>
      <c r="T92" s="198"/>
      <c r="U92" s="198"/>
      <c r="V92" s="198"/>
      <c r="W92" s="198"/>
    </row>
    <row r="93" spans="2:23" s="192" customFormat="1" ht="18" customHeight="1" x14ac:dyDescent="0.25">
      <c r="B93" s="198"/>
      <c r="C93" s="198"/>
      <c r="D93" s="198"/>
      <c r="E93" s="198"/>
      <c r="F93" s="198"/>
      <c r="G93" s="198"/>
      <c r="H93" s="198"/>
      <c r="I93" s="198"/>
      <c r="J93" s="198"/>
      <c r="K93" s="198"/>
      <c r="L93" s="198"/>
      <c r="M93" s="198"/>
      <c r="N93" s="198"/>
      <c r="O93" s="198"/>
      <c r="P93" s="198"/>
      <c r="Q93" s="198"/>
      <c r="R93" s="198"/>
      <c r="S93" s="198"/>
      <c r="T93" s="198"/>
      <c r="U93" s="198"/>
      <c r="V93" s="198"/>
      <c r="W93" s="198"/>
    </row>
    <row r="94" spans="2:23" s="192" customFormat="1" ht="18" customHeight="1" x14ac:dyDescent="0.25">
      <c r="B94" s="198"/>
      <c r="C94" s="198"/>
      <c r="D94" s="198"/>
      <c r="E94" s="198"/>
      <c r="F94" s="198"/>
      <c r="G94" s="198"/>
      <c r="H94" s="198"/>
      <c r="I94" s="198"/>
      <c r="J94" s="198"/>
      <c r="K94" s="198"/>
      <c r="L94" s="198"/>
      <c r="M94" s="198"/>
      <c r="N94" s="198"/>
      <c r="O94" s="198"/>
      <c r="P94" s="198"/>
      <c r="Q94" s="198"/>
      <c r="R94" s="198"/>
      <c r="S94" s="198"/>
      <c r="T94" s="198"/>
      <c r="U94" s="198"/>
      <c r="V94" s="198"/>
      <c r="W94" s="198"/>
    </row>
    <row r="95" spans="2:23" s="192" customFormat="1" ht="18" customHeight="1" x14ac:dyDescent="0.25">
      <c r="B95" s="198"/>
      <c r="C95" s="198"/>
      <c r="D95" s="198"/>
      <c r="E95" s="198"/>
      <c r="F95" s="198"/>
      <c r="G95" s="198"/>
      <c r="H95" s="198"/>
      <c r="I95" s="198"/>
      <c r="J95" s="198"/>
      <c r="K95" s="198"/>
      <c r="L95" s="198"/>
      <c r="M95" s="198"/>
      <c r="N95" s="198"/>
      <c r="O95" s="198"/>
      <c r="P95" s="198"/>
      <c r="Q95" s="198"/>
      <c r="R95" s="198"/>
      <c r="S95" s="198"/>
      <c r="T95" s="198"/>
      <c r="U95" s="198"/>
      <c r="V95" s="198"/>
      <c r="W95" s="198"/>
    </row>
    <row r="96" spans="2:23" s="192" customFormat="1" ht="18" customHeight="1" x14ac:dyDescent="0.25">
      <c r="B96" s="198"/>
      <c r="C96" s="198"/>
      <c r="D96" s="198"/>
      <c r="E96" s="198"/>
      <c r="F96" s="198"/>
      <c r="G96" s="198"/>
      <c r="H96" s="198"/>
      <c r="I96" s="198"/>
      <c r="J96" s="198"/>
      <c r="K96" s="198"/>
      <c r="L96" s="198"/>
      <c r="M96" s="198"/>
      <c r="N96" s="198"/>
      <c r="O96" s="198"/>
      <c r="P96" s="198"/>
      <c r="Q96" s="198"/>
      <c r="R96" s="198"/>
      <c r="S96" s="198"/>
      <c r="T96" s="198"/>
      <c r="U96" s="198"/>
      <c r="V96" s="198"/>
      <c r="W96" s="198"/>
    </row>
    <row r="97" spans="2:23" s="192" customFormat="1" ht="18" customHeight="1" x14ac:dyDescent="0.25">
      <c r="B97" s="198"/>
      <c r="C97" s="198"/>
      <c r="D97" s="198"/>
      <c r="E97" s="198"/>
      <c r="F97" s="198"/>
      <c r="G97" s="198"/>
      <c r="H97" s="198"/>
      <c r="I97" s="198"/>
      <c r="J97" s="198"/>
      <c r="K97" s="198"/>
      <c r="L97" s="198"/>
      <c r="M97" s="198"/>
      <c r="N97" s="198"/>
      <c r="O97" s="198"/>
      <c r="P97" s="198"/>
      <c r="Q97" s="198"/>
      <c r="R97" s="198"/>
      <c r="S97" s="198"/>
      <c r="T97" s="198"/>
      <c r="U97" s="198"/>
      <c r="V97" s="198"/>
      <c r="W97" s="198"/>
    </row>
    <row r="98" spans="2:23" s="192" customFormat="1" ht="18" customHeight="1" x14ac:dyDescent="0.25">
      <c r="B98" s="198"/>
      <c r="C98" s="198"/>
      <c r="D98" s="198"/>
      <c r="E98" s="198"/>
      <c r="F98" s="198"/>
      <c r="G98" s="198"/>
      <c r="H98" s="198"/>
      <c r="I98" s="198"/>
      <c r="J98" s="198"/>
      <c r="K98" s="198"/>
      <c r="L98" s="198"/>
      <c r="M98" s="198"/>
      <c r="N98" s="198"/>
      <c r="O98" s="198"/>
      <c r="P98" s="198"/>
      <c r="Q98" s="198"/>
      <c r="R98" s="198"/>
      <c r="S98" s="198"/>
      <c r="T98" s="198"/>
      <c r="U98" s="198"/>
      <c r="V98" s="198"/>
      <c r="W98" s="198"/>
    </row>
    <row r="99" spans="2:23" s="192" customFormat="1" ht="18" customHeight="1" x14ac:dyDescent="0.25">
      <c r="B99" s="198"/>
      <c r="C99" s="198"/>
      <c r="D99" s="198"/>
      <c r="E99" s="198"/>
      <c r="F99" s="198"/>
      <c r="G99" s="198"/>
      <c r="H99" s="198"/>
      <c r="I99" s="198"/>
      <c r="J99" s="198"/>
      <c r="K99" s="198"/>
      <c r="L99" s="198"/>
      <c r="M99" s="198"/>
      <c r="N99" s="198"/>
      <c r="O99" s="198"/>
      <c r="P99" s="198"/>
      <c r="Q99" s="198"/>
      <c r="R99" s="198"/>
      <c r="S99" s="198"/>
      <c r="T99" s="198"/>
      <c r="U99" s="198"/>
      <c r="V99" s="198"/>
      <c r="W99" s="198"/>
    </row>
    <row r="100" spans="2:23" s="192" customFormat="1" ht="18" customHeight="1" x14ac:dyDescent="0.25">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row>
    <row r="101" spans="2:23" s="192" customFormat="1" ht="18" customHeight="1" x14ac:dyDescent="0.25">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row>
    <row r="102" spans="2:23" s="192" customFormat="1" ht="18" customHeight="1" x14ac:dyDescent="0.25">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row>
    <row r="103" spans="2:23" s="192" customFormat="1" ht="18" customHeight="1" x14ac:dyDescent="0.25">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row>
    <row r="104" spans="2:23" s="192" customFormat="1" ht="18" customHeight="1" x14ac:dyDescent="0.25">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row>
    <row r="105" spans="2:23" s="192" customFormat="1" ht="18" customHeight="1" x14ac:dyDescent="0.25">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row>
    <row r="106" spans="2:23" s="192" customFormat="1" ht="18" customHeight="1" x14ac:dyDescent="0.25">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row>
    <row r="107" spans="2:23" s="192" customFormat="1" ht="18" customHeight="1" x14ac:dyDescent="0.25">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row>
    <row r="108" spans="2:23" ht="18" customHeight="1" x14ac:dyDescent="0.2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2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2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25">
      <c r="B111" s="12"/>
      <c r="C111" s="12"/>
      <c r="D111" s="12"/>
      <c r="E111" s="12"/>
      <c r="F111" s="12"/>
      <c r="G111" s="12"/>
      <c r="H111" s="12"/>
      <c r="I111" s="12"/>
      <c r="J111" s="12"/>
      <c r="K111" s="12"/>
      <c r="L111" s="12"/>
      <c r="M111" s="12"/>
      <c r="N111" s="12"/>
      <c r="O111" s="12"/>
      <c r="P111" s="12"/>
      <c r="Q111" s="12"/>
      <c r="R111" s="12"/>
      <c r="S111" s="12"/>
      <c r="T111" s="12"/>
      <c r="U111" s="12"/>
      <c r="V111" s="12"/>
      <c r="W111" s="12"/>
    </row>
  </sheetData>
  <sheetProtection formatCells="0" formatColumns="0" formatRows="0" insertColumns="0" insertRows="0" insertHyperlinks="0" deleteColumns="0" deleteRows="0" selectLockedCells="1" sort="0" autoFilter="0" pivotTables="0"/>
  <mergeCells count="9">
    <mergeCell ref="N39:O39"/>
    <mergeCell ref="B7:T10"/>
    <mergeCell ref="J28:K28"/>
    <mergeCell ref="C32:D32"/>
    <mergeCell ref="C33:G41"/>
    <mergeCell ref="C22:G30"/>
    <mergeCell ref="C21:D21"/>
    <mergeCell ref="J12:L12"/>
    <mergeCell ref="J29:L2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CF27-FD41-459D-939C-70DE34C1B383}">
  <sheetPr codeName="Sheet2"/>
  <dimension ref="A2:O240"/>
  <sheetViews>
    <sheetView showGridLines="0" zoomScale="71" zoomScaleNormal="85" workbookViewId="0">
      <selection activeCell="C19" sqref="C19"/>
    </sheetView>
  </sheetViews>
  <sheetFormatPr defaultColWidth="20.28515625" defaultRowHeight="18.75" x14ac:dyDescent="0.25"/>
  <cols>
    <col min="1" max="1" width="3.28515625" style="4" customWidth="1"/>
    <col min="2" max="2" width="34.5703125" style="1" customWidth="1"/>
    <col min="3" max="3" width="193.85546875" style="3" customWidth="1"/>
    <col min="4" max="4" width="19" style="405" customWidth="1"/>
    <col min="5" max="5" width="19" style="76" customWidth="1"/>
    <col min="6" max="6" width="14.85546875" style="76" customWidth="1"/>
    <col min="7" max="7" width="15.85546875" style="78" customWidth="1"/>
    <col min="8" max="8" width="18" style="78" customWidth="1"/>
    <col min="9" max="15" width="20.28515625" style="78"/>
    <col min="16" max="16384" width="20.28515625" style="1"/>
  </cols>
  <sheetData>
    <row r="2" spans="1:11" x14ac:dyDescent="0.25">
      <c r="A2" s="10"/>
      <c r="B2" s="10"/>
      <c r="C2" s="10"/>
      <c r="D2" s="406"/>
    </row>
    <row r="3" spans="1:11" x14ac:dyDescent="0.25">
      <c r="A3" s="10"/>
      <c r="B3" s="10"/>
      <c r="C3" s="10"/>
      <c r="D3" s="406"/>
    </row>
    <row r="4" spans="1:11" x14ac:dyDescent="0.25">
      <c r="B4" s="9"/>
      <c r="C4" s="9"/>
    </row>
    <row r="5" spans="1:11" x14ac:dyDescent="0.25">
      <c r="B5" s="9"/>
      <c r="C5" s="9"/>
    </row>
    <row r="6" spans="1:11" x14ac:dyDescent="0.25">
      <c r="B6" s="9"/>
      <c r="C6" s="9"/>
    </row>
    <row r="7" spans="1:11" ht="18" customHeight="1" x14ac:dyDescent="0.25">
      <c r="A7" s="447" t="s">
        <v>148</v>
      </c>
      <c r="B7" s="447"/>
      <c r="C7" s="447"/>
      <c r="D7" s="407"/>
      <c r="E7" s="407"/>
      <c r="F7" s="407"/>
      <c r="G7" s="407"/>
      <c r="H7" s="407"/>
      <c r="I7" s="407"/>
      <c r="J7" s="407"/>
      <c r="K7" s="407"/>
    </row>
    <row r="8" spans="1:11" ht="18" customHeight="1" x14ac:dyDescent="0.25">
      <c r="A8" s="447"/>
      <c r="B8" s="447"/>
      <c r="C8" s="447"/>
      <c r="D8" s="407"/>
      <c r="E8" s="407"/>
      <c r="F8" s="407"/>
      <c r="G8" s="407"/>
      <c r="H8" s="407"/>
      <c r="I8" s="407"/>
      <c r="J8" s="407"/>
      <c r="K8" s="407"/>
    </row>
    <row r="9" spans="1:11" ht="18" customHeight="1" x14ac:dyDescent="0.25">
      <c r="A9" s="447"/>
      <c r="B9" s="447"/>
      <c r="C9" s="447"/>
      <c r="D9" s="407"/>
      <c r="E9" s="407"/>
      <c r="F9" s="407"/>
      <c r="G9" s="407"/>
      <c r="H9" s="407"/>
      <c r="I9" s="407"/>
      <c r="J9" s="407"/>
      <c r="K9" s="407"/>
    </row>
    <row r="10" spans="1:11" ht="18" customHeight="1" x14ac:dyDescent="0.25">
      <c r="A10" s="447"/>
      <c r="B10" s="447"/>
      <c r="C10" s="447"/>
      <c r="D10" s="407"/>
      <c r="E10" s="407"/>
      <c r="F10" s="407"/>
      <c r="G10" s="407"/>
      <c r="H10" s="407"/>
      <c r="I10" s="407"/>
      <c r="J10" s="407"/>
      <c r="K10" s="407"/>
    </row>
    <row r="11" spans="1:11" s="78" customFormat="1" ht="16.149999999999999" customHeight="1" x14ac:dyDescent="0.25">
      <c r="A11" s="399"/>
      <c r="B11" s="399"/>
      <c r="C11" s="399"/>
      <c r="D11" s="399"/>
      <c r="E11" s="399"/>
      <c r="F11" s="399"/>
    </row>
    <row r="12" spans="1:11" s="78" customFormat="1" ht="19.899999999999999" customHeight="1" x14ac:dyDescent="0.25">
      <c r="A12" s="474" t="s">
        <v>136</v>
      </c>
      <c r="B12" s="474"/>
      <c r="C12" s="58"/>
      <c r="D12" s="400"/>
      <c r="E12" s="400"/>
      <c r="F12" s="400"/>
    </row>
    <row r="13" spans="1:11" s="78" customFormat="1" ht="24" customHeight="1" x14ac:dyDescent="0.25">
      <c r="A13" s="474" t="s">
        <v>149</v>
      </c>
      <c r="B13" s="474"/>
      <c r="C13" s="58"/>
      <c r="D13" s="400"/>
      <c r="E13" s="400"/>
      <c r="F13" s="400"/>
    </row>
    <row r="14" spans="1:11" s="78" customFormat="1" ht="8.85" customHeight="1" x14ac:dyDescent="0.25">
      <c r="A14" s="57"/>
      <c r="B14" s="57"/>
      <c r="C14" s="59"/>
      <c r="D14" s="400"/>
      <c r="E14" s="400"/>
      <c r="F14" s="400"/>
    </row>
    <row r="15" spans="1:11" s="78" customFormat="1" ht="20.65" customHeight="1" x14ac:dyDescent="0.25">
      <c r="A15" s="474" t="s">
        <v>137</v>
      </c>
      <c r="B15" s="474"/>
      <c r="C15" s="58"/>
      <c r="D15" s="400"/>
      <c r="E15" s="400"/>
      <c r="F15" s="400"/>
    </row>
    <row r="16" spans="1:11" s="78" customFormat="1" ht="25.15" customHeight="1" x14ac:dyDescent="0.25">
      <c r="A16" s="474" t="s">
        <v>138</v>
      </c>
      <c r="B16" s="474"/>
      <c r="C16" s="58"/>
      <c r="D16" s="400"/>
      <c r="E16" s="400"/>
      <c r="F16" s="400"/>
    </row>
    <row r="17" spans="1:7" s="78" customFormat="1" ht="8.65" customHeight="1" x14ac:dyDescent="0.25">
      <c r="A17" s="57"/>
      <c r="B17" s="57"/>
      <c r="C17" s="60"/>
      <c r="D17" s="400"/>
      <c r="E17" s="400"/>
      <c r="F17" s="400"/>
    </row>
    <row r="18" spans="1:7" s="78" customFormat="1" ht="22.5" customHeight="1" x14ac:dyDescent="0.25">
      <c r="A18" s="61"/>
      <c r="B18" s="57" t="s">
        <v>139</v>
      </c>
      <c r="C18" s="58"/>
      <c r="D18" s="400"/>
      <c r="E18" s="400"/>
      <c r="F18" s="400"/>
      <c r="G18" s="399"/>
    </row>
    <row r="19" spans="1:7" s="78" customFormat="1" ht="21.75" customHeight="1" x14ac:dyDescent="0.25">
      <c r="A19" s="62"/>
      <c r="B19" s="57" t="s">
        <v>140</v>
      </c>
      <c r="C19" s="58"/>
      <c r="D19" s="400"/>
      <c r="E19" s="400"/>
      <c r="F19" s="400"/>
    </row>
    <row r="20" spans="1:7" s="78" customFormat="1" ht="34.15" customHeight="1" x14ac:dyDescent="0.25">
      <c r="A20" s="474" t="s">
        <v>150</v>
      </c>
      <c r="B20" s="474"/>
      <c r="C20" s="58"/>
      <c r="D20" s="400"/>
      <c r="E20" s="400"/>
      <c r="F20" s="400"/>
    </row>
    <row r="21" spans="1:7" s="78" customFormat="1" ht="9.4" customHeight="1" x14ac:dyDescent="0.25">
      <c r="A21" s="57"/>
      <c r="B21" s="57"/>
      <c r="C21" s="63"/>
      <c r="D21" s="401"/>
      <c r="E21" s="401"/>
      <c r="F21" s="401"/>
    </row>
    <row r="22" spans="1:7" s="78" customFormat="1" ht="20.65" customHeight="1" x14ac:dyDescent="0.25">
      <c r="A22" s="57"/>
      <c r="B22" s="57" t="s">
        <v>151</v>
      </c>
      <c r="C22" s="64"/>
      <c r="D22" s="401"/>
      <c r="E22" s="401"/>
      <c r="F22" s="401"/>
    </row>
    <row r="23" spans="1:7" s="78" customFormat="1" ht="9.4" customHeight="1" x14ac:dyDescent="0.25">
      <c r="A23" s="57"/>
      <c r="B23" s="57"/>
      <c r="C23" s="63"/>
      <c r="D23" s="401"/>
      <c r="E23" s="401"/>
      <c r="F23" s="401"/>
    </row>
    <row r="24" spans="1:7" s="78" customFormat="1" ht="23.25" customHeight="1" x14ac:dyDescent="0.25">
      <c r="A24" s="474" t="s">
        <v>141</v>
      </c>
      <c r="B24" s="474"/>
      <c r="C24" s="58"/>
      <c r="D24" s="400"/>
      <c r="E24" s="400"/>
      <c r="F24" s="400"/>
    </row>
    <row r="25" spans="1:7" s="78" customFormat="1" ht="29.25" customHeight="1" x14ac:dyDescent="0.25">
      <c r="A25" s="474" t="s">
        <v>152</v>
      </c>
      <c r="B25" s="474"/>
      <c r="C25" s="65" t="s">
        <v>155</v>
      </c>
      <c r="D25" s="402"/>
      <c r="E25" s="400"/>
      <c r="F25" s="400"/>
    </row>
    <row r="26" spans="1:7" s="78" customFormat="1" ht="11.25" customHeight="1" x14ac:dyDescent="0.25">
      <c r="A26" s="57"/>
      <c r="B26" s="57"/>
      <c r="C26" s="66"/>
      <c r="D26" s="402"/>
      <c r="E26" s="400"/>
      <c r="F26" s="400"/>
    </row>
    <row r="27" spans="1:7" s="78" customFormat="1" ht="34.15" customHeight="1" x14ac:dyDescent="0.25">
      <c r="A27" s="57"/>
      <c r="B27" s="57" t="s">
        <v>153</v>
      </c>
      <c r="C27" s="67" t="s">
        <v>157</v>
      </c>
      <c r="D27" s="402"/>
      <c r="E27" s="400"/>
      <c r="F27" s="400"/>
    </row>
    <row r="28" spans="1:7" s="78" customFormat="1" ht="36.4" customHeight="1" x14ac:dyDescent="0.25">
      <c r="A28" s="474" t="s">
        <v>154</v>
      </c>
      <c r="B28" s="475"/>
      <c r="C28" s="68" t="s">
        <v>0</v>
      </c>
      <c r="D28" s="400"/>
      <c r="E28" s="400"/>
      <c r="F28" s="400"/>
    </row>
    <row r="29" spans="1:7" s="78" customFormat="1" ht="7.15" customHeight="1" x14ac:dyDescent="0.25">
      <c r="A29" s="69"/>
      <c r="B29" s="69"/>
      <c r="C29" s="70"/>
      <c r="D29" s="403"/>
      <c r="E29" s="76"/>
      <c r="F29" s="404"/>
    </row>
    <row r="30" spans="1:7" s="78" customFormat="1" ht="36" x14ac:dyDescent="0.25">
      <c r="A30" s="61"/>
      <c r="B30" s="57" t="s">
        <v>156</v>
      </c>
      <c r="C30" s="71">
        <f ca="1">TODAY()</f>
        <v>45840</v>
      </c>
      <c r="D30" s="405"/>
      <c r="E30" s="76"/>
      <c r="F30" s="76"/>
    </row>
    <row r="31" spans="1:7" s="78" customFormat="1" ht="18" customHeight="1" x14ac:dyDescent="0.25">
      <c r="A31" s="61"/>
      <c r="B31" s="72"/>
      <c r="C31" s="73"/>
      <c r="D31" s="76"/>
    </row>
    <row r="32" spans="1:7" s="78" customFormat="1" x14ac:dyDescent="0.25">
      <c r="A32" s="74"/>
      <c r="B32" s="75"/>
      <c r="C32" s="76"/>
      <c r="D32" s="76"/>
    </row>
    <row r="33" spans="1:6" s="78" customFormat="1" x14ac:dyDescent="0.25">
      <c r="A33" s="74"/>
      <c r="B33" s="75"/>
      <c r="C33" s="76"/>
      <c r="D33" s="76"/>
    </row>
    <row r="34" spans="1:6" s="78" customFormat="1" x14ac:dyDescent="0.25">
      <c r="A34" s="74"/>
      <c r="C34" s="405"/>
      <c r="D34" s="405"/>
      <c r="E34" s="76"/>
      <c r="F34" s="76"/>
    </row>
    <row r="35" spans="1:6" s="78" customFormat="1" x14ac:dyDescent="0.25">
      <c r="A35" s="74"/>
      <c r="C35" s="405"/>
      <c r="D35" s="405"/>
      <c r="E35" s="76"/>
      <c r="F35" s="76"/>
    </row>
    <row r="36" spans="1:6" s="78" customFormat="1" x14ac:dyDescent="0.25">
      <c r="A36" s="74"/>
      <c r="C36" s="405"/>
      <c r="D36" s="405"/>
      <c r="E36" s="76"/>
      <c r="F36" s="76"/>
    </row>
    <row r="37" spans="1:6" s="78" customFormat="1" x14ac:dyDescent="0.25">
      <c r="A37" s="74"/>
      <c r="C37" s="405"/>
      <c r="D37" s="405"/>
      <c r="E37" s="76"/>
      <c r="F37" s="76"/>
    </row>
    <row r="38" spans="1:6" s="78" customFormat="1" x14ac:dyDescent="0.25">
      <c r="A38" s="74"/>
      <c r="C38" s="405"/>
      <c r="D38" s="405"/>
      <c r="E38" s="76"/>
      <c r="F38" s="76"/>
    </row>
    <row r="39" spans="1:6" s="78" customFormat="1" x14ac:dyDescent="0.25">
      <c r="A39" s="74"/>
      <c r="C39" s="405"/>
      <c r="D39" s="405"/>
      <c r="E39" s="76"/>
      <c r="F39" s="76"/>
    </row>
    <row r="40" spans="1:6" s="78" customFormat="1" x14ac:dyDescent="0.25">
      <c r="A40" s="74"/>
      <c r="C40" s="405"/>
      <c r="D40" s="405"/>
      <c r="E40" s="76"/>
      <c r="F40" s="76"/>
    </row>
    <row r="41" spans="1:6" s="78" customFormat="1" x14ac:dyDescent="0.25">
      <c r="A41" s="74"/>
      <c r="C41" s="405"/>
      <c r="D41" s="405"/>
      <c r="E41" s="76"/>
      <c r="F41" s="76"/>
    </row>
    <row r="42" spans="1:6" s="78" customFormat="1" x14ac:dyDescent="0.25">
      <c r="A42" s="74"/>
      <c r="C42" s="405"/>
      <c r="D42" s="405"/>
      <c r="E42" s="76"/>
      <c r="F42" s="76"/>
    </row>
    <row r="43" spans="1:6" s="78" customFormat="1" x14ac:dyDescent="0.25">
      <c r="A43" s="74"/>
      <c r="C43" s="405"/>
      <c r="D43" s="405"/>
      <c r="E43" s="76"/>
      <c r="F43" s="76"/>
    </row>
    <row r="44" spans="1:6" s="78" customFormat="1" x14ac:dyDescent="0.25">
      <c r="A44" s="74"/>
      <c r="C44" s="405"/>
      <c r="D44" s="405"/>
      <c r="E44" s="76"/>
      <c r="F44" s="76"/>
    </row>
    <row r="45" spans="1:6" s="78" customFormat="1" x14ac:dyDescent="0.25">
      <c r="A45" s="74"/>
      <c r="C45" s="405"/>
      <c r="D45" s="405"/>
      <c r="E45" s="76"/>
      <c r="F45" s="76"/>
    </row>
    <row r="46" spans="1:6" s="78" customFormat="1" x14ac:dyDescent="0.25">
      <c r="A46" s="74"/>
      <c r="C46" s="405"/>
      <c r="D46" s="405"/>
      <c r="E46" s="76"/>
      <c r="F46" s="76"/>
    </row>
    <row r="47" spans="1:6" s="78" customFormat="1" x14ac:dyDescent="0.25">
      <c r="A47" s="74"/>
      <c r="C47" s="405"/>
      <c r="D47" s="405"/>
      <c r="E47" s="76"/>
      <c r="F47" s="76"/>
    </row>
    <row r="48" spans="1:6" s="78" customFormat="1" x14ac:dyDescent="0.25">
      <c r="A48" s="74"/>
      <c r="C48" s="405"/>
      <c r="D48" s="405"/>
      <c r="E48" s="76"/>
      <c r="F48" s="76"/>
    </row>
    <row r="49" spans="1:6" s="78" customFormat="1" x14ac:dyDescent="0.25">
      <c r="A49" s="74"/>
      <c r="C49" s="405"/>
      <c r="D49" s="405"/>
      <c r="E49" s="76"/>
      <c r="F49" s="76"/>
    </row>
    <row r="50" spans="1:6" s="78" customFormat="1" x14ac:dyDescent="0.25">
      <c r="A50" s="74"/>
      <c r="C50" s="405"/>
      <c r="D50" s="405"/>
      <c r="E50" s="76"/>
      <c r="F50" s="76"/>
    </row>
    <row r="51" spans="1:6" s="78" customFormat="1" x14ac:dyDescent="0.25">
      <c r="A51" s="74"/>
      <c r="C51" s="405"/>
      <c r="D51" s="405"/>
      <c r="E51" s="76"/>
      <c r="F51" s="76"/>
    </row>
    <row r="52" spans="1:6" s="78" customFormat="1" x14ac:dyDescent="0.25">
      <c r="A52" s="74"/>
      <c r="C52" s="405"/>
      <c r="D52" s="405"/>
      <c r="E52" s="76"/>
      <c r="F52" s="76"/>
    </row>
    <row r="53" spans="1:6" s="78" customFormat="1" x14ac:dyDescent="0.25">
      <c r="A53" s="74"/>
      <c r="C53" s="405"/>
      <c r="D53" s="405"/>
      <c r="E53" s="76"/>
      <c r="F53" s="76"/>
    </row>
    <row r="54" spans="1:6" s="78" customFormat="1" x14ac:dyDescent="0.25">
      <c r="A54" s="74"/>
      <c r="C54" s="405"/>
      <c r="D54" s="405"/>
      <c r="E54" s="76"/>
      <c r="F54" s="76"/>
    </row>
    <row r="55" spans="1:6" s="78" customFormat="1" x14ac:dyDescent="0.25">
      <c r="A55" s="74"/>
      <c r="C55" s="405"/>
      <c r="D55" s="405"/>
      <c r="E55" s="76"/>
      <c r="F55" s="76"/>
    </row>
    <row r="56" spans="1:6" s="78" customFormat="1" x14ac:dyDescent="0.25">
      <c r="A56" s="74"/>
      <c r="C56" s="405"/>
      <c r="D56" s="405"/>
      <c r="E56" s="76"/>
      <c r="F56" s="76"/>
    </row>
    <row r="57" spans="1:6" s="78" customFormat="1" x14ac:dyDescent="0.25">
      <c r="A57" s="74"/>
      <c r="C57" s="405"/>
      <c r="D57" s="405"/>
      <c r="E57" s="76"/>
      <c r="F57" s="76"/>
    </row>
    <row r="58" spans="1:6" s="78" customFormat="1" x14ac:dyDescent="0.25">
      <c r="A58" s="74"/>
      <c r="C58" s="405"/>
      <c r="D58" s="405"/>
      <c r="E58" s="76"/>
      <c r="F58" s="76"/>
    </row>
    <row r="59" spans="1:6" s="78" customFormat="1" x14ac:dyDescent="0.25">
      <c r="A59" s="74"/>
      <c r="C59" s="405"/>
      <c r="D59" s="405"/>
      <c r="E59" s="76"/>
      <c r="F59" s="76"/>
    </row>
    <row r="60" spans="1:6" s="78" customFormat="1" x14ac:dyDescent="0.25">
      <c r="A60" s="74"/>
      <c r="C60" s="405"/>
      <c r="D60" s="405"/>
      <c r="E60" s="76"/>
      <c r="F60" s="76"/>
    </row>
    <row r="61" spans="1:6" s="78" customFormat="1" x14ac:dyDescent="0.25">
      <c r="A61" s="74"/>
      <c r="C61" s="405"/>
      <c r="D61" s="405"/>
      <c r="E61" s="76"/>
      <c r="F61" s="76"/>
    </row>
    <row r="62" spans="1:6" s="78" customFormat="1" x14ac:dyDescent="0.25">
      <c r="A62" s="74"/>
      <c r="C62" s="405"/>
      <c r="D62" s="405"/>
      <c r="E62" s="76"/>
      <c r="F62" s="76"/>
    </row>
    <row r="63" spans="1:6" s="78" customFormat="1" x14ac:dyDescent="0.25">
      <c r="A63" s="74"/>
      <c r="C63" s="405"/>
      <c r="D63" s="405"/>
      <c r="E63" s="76"/>
      <c r="F63" s="76"/>
    </row>
    <row r="64" spans="1:6" s="78" customFormat="1" x14ac:dyDescent="0.25">
      <c r="A64" s="74"/>
      <c r="C64" s="405"/>
      <c r="D64" s="405"/>
      <c r="E64" s="76"/>
      <c r="F64" s="76"/>
    </row>
    <row r="65" spans="1:6" s="78" customFormat="1" x14ac:dyDescent="0.25">
      <c r="A65" s="74"/>
      <c r="C65" s="405"/>
      <c r="D65" s="405"/>
      <c r="E65" s="76"/>
      <c r="F65" s="76"/>
    </row>
    <row r="66" spans="1:6" s="78" customFormat="1" x14ac:dyDescent="0.25">
      <c r="A66" s="74"/>
      <c r="C66" s="405"/>
      <c r="D66" s="405"/>
      <c r="E66" s="76"/>
      <c r="F66" s="76"/>
    </row>
    <row r="67" spans="1:6" s="78" customFormat="1" x14ac:dyDescent="0.25">
      <c r="A67" s="74"/>
      <c r="C67" s="405"/>
      <c r="D67" s="405"/>
      <c r="E67" s="76"/>
      <c r="F67" s="76"/>
    </row>
    <row r="68" spans="1:6" s="78" customFormat="1" x14ac:dyDescent="0.25">
      <c r="A68" s="74"/>
      <c r="C68" s="405"/>
      <c r="D68" s="405"/>
      <c r="E68" s="76"/>
      <c r="F68" s="76"/>
    </row>
    <row r="69" spans="1:6" s="78" customFormat="1" x14ac:dyDescent="0.25">
      <c r="A69" s="74"/>
      <c r="C69" s="405"/>
      <c r="D69" s="405"/>
      <c r="E69" s="76"/>
      <c r="F69" s="76"/>
    </row>
    <row r="70" spans="1:6" s="78" customFormat="1" x14ac:dyDescent="0.25">
      <c r="A70" s="74"/>
      <c r="C70" s="405"/>
      <c r="D70" s="405"/>
      <c r="E70" s="76"/>
      <c r="F70" s="76"/>
    </row>
    <row r="71" spans="1:6" s="78" customFormat="1" x14ac:dyDescent="0.25">
      <c r="A71" s="74"/>
      <c r="C71" s="405"/>
      <c r="D71" s="405"/>
      <c r="E71" s="76"/>
      <c r="F71" s="76"/>
    </row>
    <row r="72" spans="1:6" s="78" customFormat="1" x14ac:dyDescent="0.25">
      <c r="A72" s="74"/>
      <c r="C72" s="405"/>
      <c r="D72" s="405"/>
      <c r="E72" s="76"/>
      <c r="F72" s="76"/>
    </row>
    <row r="73" spans="1:6" s="78" customFormat="1" x14ac:dyDescent="0.25">
      <c r="A73" s="74"/>
      <c r="C73" s="405"/>
      <c r="D73" s="405"/>
      <c r="E73" s="76"/>
      <c r="F73" s="76"/>
    </row>
    <row r="74" spans="1:6" s="78" customFormat="1" x14ac:dyDescent="0.25">
      <c r="A74" s="74"/>
      <c r="C74" s="405"/>
      <c r="D74" s="405"/>
      <c r="E74" s="76"/>
      <c r="F74" s="76"/>
    </row>
    <row r="75" spans="1:6" s="78" customFormat="1" x14ac:dyDescent="0.25">
      <c r="A75" s="74"/>
      <c r="C75" s="405"/>
      <c r="D75" s="405"/>
      <c r="E75" s="76"/>
      <c r="F75" s="76"/>
    </row>
    <row r="76" spans="1:6" s="78" customFormat="1" x14ac:dyDescent="0.25">
      <c r="A76" s="74"/>
      <c r="C76" s="405"/>
      <c r="D76" s="405"/>
      <c r="E76" s="76"/>
      <c r="F76" s="76"/>
    </row>
    <row r="77" spans="1:6" s="78" customFormat="1" x14ac:dyDescent="0.25">
      <c r="A77" s="74"/>
      <c r="C77" s="405"/>
      <c r="D77" s="405"/>
      <c r="E77" s="76"/>
      <c r="F77" s="76"/>
    </row>
    <row r="78" spans="1:6" s="78" customFormat="1" x14ac:dyDescent="0.25">
      <c r="A78" s="74"/>
      <c r="C78" s="405"/>
      <c r="D78" s="405"/>
      <c r="E78" s="76"/>
      <c r="F78" s="76"/>
    </row>
    <row r="79" spans="1:6" s="78" customFormat="1" x14ac:dyDescent="0.25">
      <c r="A79" s="74"/>
      <c r="C79" s="405"/>
      <c r="D79" s="405"/>
      <c r="E79" s="76"/>
      <c r="F79" s="76"/>
    </row>
    <row r="80" spans="1:6" s="78" customFormat="1" x14ac:dyDescent="0.25">
      <c r="A80" s="74"/>
      <c r="C80" s="405"/>
      <c r="D80" s="405"/>
      <c r="E80" s="76"/>
      <c r="F80" s="76"/>
    </row>
    <row r="81" spans="1:6" s="78" customFormat="1" x14ac:dyDescent="0.25">
      <c r="A81" s="74"/>
      <c r="C81" s="405"/>
      <c r="D81" s="405"/>
      <c r="E81" s="76"/>
      <c r="F81" s="76"/>
    </row>
    <row r="82" spans="1:6" s="78" customFormat="1" x14ac:dyDescent="0.25">
      <c r="A82" s="74"/>
      <c r="C82" s="405"/>
      <c r="D82" s="405"/>
      <c r="E82" s="76"/>
      <c r="F82" s="76"/>
    </row>
    <row r="83" spans="1:6" s="78" customFormat="1" x14ac:dyDescent="0.25">
      <c r="A83" s="74"/>
      <c r="C83" s="405"/>
      <c r="D83" s="405"/>
      <c r="E83" s="76"/>
      <c r="F83" s="76"/>
    </row>
    <row r="84" spans="1:6" s="78" customFormat="1" x14ac:dyDescent="0.25">
      <c r="A84" s="74"/>
      <c r="C84" s="405"/>
      <c r="D84" s="405"/>
      <c r="E84" s="76"/>
      <c r="F84" s="76"/>
    </row>
    <row r="85" spans="1:6" s="78" customFormat="1" x14ac:dyDescent="0.25">
      <c r="A85" s="74"/>
      <c r="C85" s="405"/>
      <c r="D85" s="405"/>
      <c r="E85" s="76"/>
      <c r="F85" s="76"/>
    </row>
    <row r="86" spans="1:6" s="78" customFormat="1" x14ac:dyDescent="0.25">
      <c r="A86" s="74"/>
      <c r="C86" s="405"/>
      <c r="D86" s="405"/>
      <c r="E86" s="76"/>
      <c r="F86" s="76"/>
    </row>
    <row r="87" spans="1:6" s="78" customFormat="1" x14ac:dyDescent="0.25">
      <c r="A87" s="74"/>
      <c r="C87" s="405"/>
      <c r="D87" s="405"/>
      <c r="E87" s="76"/>
      <c r="F87" s="76"/>
    </row>
    <row r="88" spans="1:6" s="78" customFormat="1" x14ac:dyDescent="0.25">
      <c r="A88" s="74"/>
      <c r="C88" s="405"/>
      <c r="D88" s="405"/>
      <c r="E88" s="76"/>
      <c r="F88" s="76"/>
    </row>
    <row r="89" spans="1:6" s="78" customFormat="1" x14ac:dyDescent="0.25">
      <c r="A89" s="74"/>
      <c r="C89" s="405"/>
      <c r="D89" s="405"/>
      <c r="E89" s="76"/>
      <c r="F89" s="76"/>
    </row>
    <row r="90" spans="1:6" s="78" customFormat="1" x14ac:dyDescent="0.25">
      <c r="A90" s="74"/>
      <c r="C90" s="405"/>
      <c r="D90" s="405"/>
      <c r="E90" s="76"/>
      <c r="F90" s="76"/>
    </row>
    <row r="91" spans="1:6" s="78" customFormat="1" x14ac:dyDescent="0.25">
      <c r="A91" s="74"/>
      <c r="C91" s="405"/>
      <c r="D91" s="405"/>
      <c r="E91" s="76"/>
      <c r="F91" s="76"/>
    </row>
    <row r="92" spans="1:6" s="78" customFormat="1" x14ac:dyDescent="0.25">
      <c r="A92" s="74"/>
      <c r="C92" s="405"/>
      <c r="D92" s="405"/>
      <c r="E92" s="76"/>
      <c r="F92" s="76"/>
    </row>
    <row r="93" spans="1:6" s="78" customFormat="1" x14ac:dyDescent="0.25">
      <c r="A93" s="74"/>
      <c r="C93" s="405"/>
      <c r="D93" s="405"/>
      <c r="E93" s="76"/>
      <c r="F93" s="76"/>
    </row>
    <row r="94" spans="1:6" s="78" customFormat="1" x14ac:dyDescent="0.25">
      <c r="A94" s="74"/>
      <c r="C94" s="405"/>
      <c r="D94" s="405"/>
      <c r="E94" s="76"/>
      <c r="F94" s="76"/>
    </row>
    <row r="95" spans="1:6" s="78" customFormat="1" x14ac:dyDescent="0.25">
      <c r="A95" s="74"/>
      <c r="C95" s="405"/>
      <c r="D95" s="405"/>
      <c r="E95" s="76"/>
      <c r="F95" s="76"/>
    </row>
    <row r="96" spans="1:6" s="78" customFormat="1" x14ac:dyDescent="0.25">
      <c r="A96" s="74"/>
      <c r="C96" s="405"/>
      <c r="D96" s="405"/>
      <c r="E96" s="76"/>
      <c r="F96" s="76"/>
    </row>
    <row r="97" spans="1:6" s="78" customFormat="1" x14ac:dyDescent="0.25">
      <c r="A97" s="74"/>
      <c r="C97" s="405"/>
      <c r="D97" s="405"/>
      <c r="E97" s="76"/>
      <c r="F97" s="76"/>
    </row>
    <row r="98" spans="1:6" s="78" customFormat="1" x14ac:dyDescent="0.25">
      <c r="A98" s="74"/>
      <c r="C98" s="405"/>
      <c r="D98" s="405"/>
      <c r="E98" s="76"/>
      <c r="F98" s="76"/>
    </row>
    <row r="99" spans="1:6" s="78" customFormat="1" x14ac:dyDescent="0.25">
      <c r="A99" s="74"/>
      <c r="C99" s="405"/>
      <c r="D99" s="405"/>
      <c r="E99" s="76"/>
      <c r="F99" s="76"/>
    </row>
    <row r="100" spans="1:6" s="78" customFormat="1" x14ac:dyDescent="0.25">
      <c r="A100" s="74"/>
      <c r="C100" s="405"/>
      <c r="D100" s="405"/>
      <c r="E100" s="76"/>
      <c r="F100" s="76"/>
    </row>
    <row r="101" spans="1:6" s="78" customFormat="1" x14ac:dyDescent="0.25">
      <c r="A101" s="74"/>
      <c r="C101" s="405"/>
      <c r="D101" s="405"/>
      <c r="E101" s="76"/>
      <c r="F101" s="76"/>
    </row>
    <row r="102" spans="1:6" s="78" customFormat="1" x14ac:dyDescent="0.25">
      <c r="A102" s="74"/>
      <c r="C102" s="405"/>
      <c r="D102" s="405"/>
      <c r="E102" s="76"/>
      <c r="F102" s="76"/>
    </row>
    <row r="103" spans="1:6" s="78" customFormat="1" x14ac:dyDescent="0.25">
      <c r="A103" s="74"/>
      <c r="C103" s="405"/>
      <c r="D103" s="405"/>
      <c r="E103" s="76"/>
      <c r="F103" s="76"/>
    </row>
    <row r="104" spans="1:6" s="78" customFormat="1" x14ac:dyDescent="0.25">
      <c r="A104" s="74"/>
      <c r="C104" s="405"/>
      <c r="D104" s="405"/>
      <c r="E104" s="76"/>
      <c r="F104" s="76"/>
    </row>
    <row r="105" spans="1:6" s="78" customFormat="1" x14ac:dyDescent="0.25">
      <c r="A105" s="74"/>
      <c r="C105" s="405"/>
      <c r="D105" s="405"/>
      <c r="E105" s="76"/>
      <c r="F105" s="76"/>
    </row>
    <row r="106" spans="1:6" s="78" customFormat="1" x14ac:dyDescent="0.25">
      <c r="A106" s="74"/>
      <c r="C106" s="405"/>
      <c r="D106" s="405"/>
      <c r="E106" s="76"/>
      <c r="F106" s="76"/>
    </row>
    <row r="107" spans="1:6" s="78" customFormat="1" x14ac:dyDescent="0.25">
      <c r="A107" s="74"/>
      <c r="C107" s="405"/>
      <c r="D107" s="405"/>
      <c r="E107" s="76"/>
      <c r="F107" s="76"/>
    </row>
    <row r="108" spans="1:6" s="78" customFormat="1" x14ac:dyDescent="0.25">
      <c r="A108" s="74"/>
      <c r="C108" s="405"/>
      <c r="D108" s="405"/>
      <c r="E108" s="76"/>
      <c r="F108" s="76"/>
    </row>
    <row r="109" spans="1:6" s="78" customFormat="1" x14ac:dyDescent="0.25">
      <c r="A109" s="74"/>
      <c r="C109" s="405"/>
      <c r="D109" s="405"/>
      <c r="E109" s="76"/>
      <c r="F109" s="76"/>
    </row>
    <row r="110" spans="1:6" s="78" customFormat="1" x14ac:dyDescent="0.25">
      <c r="A110" s="74"/>
      <c r="C110" s="405"/>
      <c r="D110" s="405"/>
      <c r="E110" s="76"/>
      <c r="F110" s="76"/>
    </row>
    <row r="111" spans="1:6" s="78" customFormat="1" x14ac:dyDescent="0.25">
      <c r="A111" s="74"/>
      <c r="C111" s="405"/>
      <c r="D111" s="405"/>
      <c r="E111" s="76"/>
      <c r="F111" s="76"/>
    </row>
    <row r="112" spans="1:6" s="78" customFormat="1" x14ac:dyDescent="0.25">
      <c r="A112" s="74"/>
      <c r="C112" s="405"/>
      <c r="D112" s="405"/>
      <c r="E112" s="76"/>
      <c r="F112" s="76"/>
    </row>
    <row r="113" spans="1:6" s="78" customFormat="1" x14ac:dyDescent="0.25">
      <c r="A113" s="74"/>
      <c r="C113" s="405"/>
      <c r="D113" s="405"/>
      <c r="E113" s="76"/>
      <c r="F113" s="76"/>
    </row>
    <row r="114" spans="1:6" s="78" customFormat="1" x14ac:dyDescent="0.25">
      <c r="A114" s="74"/>
      <c r="C114" s="405"/>
      <c r="D114" s="405"/>
      <c r="E114" s="76"/>
      <c r="F114" s="76"/>
    </row>
    <row r="115" spans="1:6" s="78" customFormat="1" x14ac:dyDescent="0.25">
      <c r="A115" s="74"/>
      <c r="C115" s="405"/>
      <c r="D115" s="405"/>
      <c r="E115" s="76"/>
      <c r="F115" s="76"/>
    </row>
    <row r="116" spans="1:6" s="78" customFormat="1" x14ac:dyDescent="0.25">
      <c r="A116" s="74"/>
      <c r="C116" s="405"/>
      <c r="D116" s="405"/>
      <c r="E116" s="76"/>
      <c r="F116" s="76"/>
    </row>
    <row r="117" spans="1:6" s="78" customFormat="1" x14ac:dyDescent="0.25">
      <c r="A117" s="74"/>
      <c r="C117" s="405"/>
      <c r="D117" s="405"/>
      <c r="E117" s="76"/>
      <c r="F117" s="76"/>
    </row>
    <row r="118" spans="1:6" s="78" customFormat="1" x14ac:dyDescent="0.25">
      <c r="A118" s="74"/>
      <c r="C118" s="405"/>
      <c r="D118" s="405"/>
      <c r="E118" s="76"/>
      <c r="F118" s="76"/>
    </row>
    <row r="119" spans="1:6" s="78" customFormat="1" x14ac:dyDescent="0.25">
      <c r="A119" s="74"/>
      <c r="C119" s="405"/>
      <c r="D119" s="405"/>
      <c r="E119" s="76"/>
      <c r="F119" s="76"/>
    </row>
    <row r="120" spans="1:6" s="78" customFormat="1" x14ac:dyDescent="0.25">
      <c r="A120" s="74"/>
      <c r="C120" s="405"/>
      <c r="D120" s="405"/>
      <c r="E120" s="76"/>
      <c r="F120" s="76"/>
    </row>
    <row r="121" spans="1:6" s="78" customFormat="1" x14ac:dyDescent="0.25">
      <c r="A121" s="74"/>
      <c r="C121" s="405"/>
      <c r="D121" s="405"/>
      <c r="E121" s="76"/>
      <c r="F121" s="76"/>
    </row>
    <row r="122" spans="1:6" s="78" customFormat="1" x14ac:dyDescent="0.25">
      <c r="A122" s="74"/>
      <c r="C122" s="405"/>
      <c r="D122" s="405"/>
      <c r="E122" s="76"/>
      <c r="F122" s="76"/>
    </row>
    <row r="123" spans="1:6" s="78" customFormat="1" x14ac:dyDescent="0.25">
      <c r="A123" s="74"/>
      <c r="C123" s="405"/>
      <c r="D123" s="405"/>
      <c r="E123" s="76"/>
      <c r="F123" s="76"/>
    </row>
    <row r="124" spans="1:6" s="78" customFormat="1" x14ac:dyDescent="0.25">
      <c r="A124" s="74"/>
      <c r="C124" s="405"/>
      <c r="D124" s="405"/>
      <c r="E124" s="76"/>
      <c r="F124" s="76"/>
    </row>
    <row r="125" spans="1:6" s="78" customFormat="1" x14ac:dyDescent="0.25">
      <c r="A125" s="74"/>
      <c r="C125" s="405"/>
      <c r="D125" s="405"/>
      <c r="E125" s="76"/>
      <c r="F125" s="76"/>
    </row>
    <row r="126" spans="1:6" s="78" customFormat="1" x14ac:dyDescent="0.25">
      <c r="A126" s="74"/>
      <c r="C126" s="405"/>
      <c r="D126" s="405"/>
      <c r="E126" s="76"/>
      <c r="F126" s="76"/>
    </row>
    <row r="127" spans="1:6" s="78" customFormat="1" x14ac:dyDescent="0.25">
      <c r="A127" s="74"/>
      <c r="C127" s="405"/>
      <c r="D127" s="405"/>
      <c r="E127" s="76"/>
      <c r="F127" s="76"/>
    </row>
    <row r="128" spans="1:6" s="78" customFormat="1" x14ac:dyDescent="0.25">
      <c r="A128" s="74"/>
      <c r="C128" s="405"/>
      <c r="D128" s="405"/>
      <c r="E128" s="76"/>
      <c r="F128" s="76"/>
    </row>
    <row r="129" spans="1:6" s="78" customFormat="1" x14ac:dyDescent="0.25">
      <c r="A129" s="74"/>
      <c r="C129" s="405"/>
      <c r="D129" s="405"/>
      <c r="E129" s="76"/>
      <c r="F129" s="76"/>
    </row>
    <row r="130" spans="1:6" s="78" customFormat="1" x14ac:dyDescent="0.25">
      <c r="A130" s="74"/>
      <c r="C130" s="405"/>
      <c r="D130" s="405"/>
      <c r="E130" s="76"/>
      <c r="F130" s="76"/>
    </row>
    <row r="131" spans="1:6" s="78" customFormat="1" x14ac:dyDescent="0.25">
      <c r="A131" s="74"/>
      <c r="C131" s="405"/>
      <c r="D131" s="405"/>
      <c r="E131" s="76"/>
      <c r="F131" s="76"/>
    </row>
    <row r="132" spans="1:6" s="78" customFormat="1" x14ac:dyDescent="0.25">
      <c r="A132" s="74"/>
      <c r="C132" s="405"/>
      <c r="D132" s="405"/>
      <c r="E132" s="76"/>
      <c r="F132" s="76"/>
    </row>
    <row r="133" spans="1:6" s="78" customFormat="1" x14ac:dyDescent="0.25">
      <c r="A133" s="74"/>
      <c r="C133" s="405"/>
      <c r="D133" s="405"/>
      <c r="E133" s="76"/>
      <c r="F133" s="76"/>
    </row>
    <row r="134" spans="1:6" s="78" customFormat="1" x14ac:dyDescent="0.25">
      <c r="A134" s="74"/>
      <c r="C134" s="405"/>
      <c r="D134" s="405"/>
      <c r="E134" s="76"/>
      <c r="F134" s="76"/>
    </row>
    <row r="135" spans="1:6" s="78" customFormat="1" x14ac:dyDescent="0.25">
      <c r="A135" s="74"/>
      <c r="C135" s="405"/>
      <c r="D135" s="405"/>
      <c r="E135" s="76"/>
      <c r="F135" s="76"/>
    </row>
    <row r="136" spans="1:6" s="78" customFormat="1" x14ac:dyDescent="0.25">
      <c r="A136" s="74"/>
      <c r="C136" s="405"/>
      <c r="D136" s="405"/>
      <c r="E136" s="76"/>
      <c r="F136" s="76"/>
    </row>
    <row r="137" spans="1:6" s="78" customFormat="1" x14ac:dyDescent="0.25">
      <c r="A137" s="74"/>
      <c r="C137" s="405"/>
      <c r="D137" s="405"/>
      <c r="E137" s="76"/>
      <c r="F137" s="76"/>
    </row>
    <row r="138" spans="1:6" s="78" customFormat="1" x14ac:dyDescent="0.25">
      <c r="A138" s="74"/>
      <c r="C138" s="405"/>
      <c r="D138" s="405"/>
      <c r="E138" s="76"/>
      <c r="F138" s="76"/>
    </row>
    <row r="139" spans="1:6" s="78" customFormat="1" x14ac:dyDescent="0.25">
      <c r="A139" s="74"/>
      <c r="C139" s="405"/>
      <c r="D139" s="405"/>
      <c r="E139" s="76"/>
      <c r="F139" s="76"/>
    </row>
    <row r="140" spans="1:6" s="78" customFormat="1" x14ac:dyDescent="0.25">
      <c r="A140" s="74"/>
      <c r="C140" s="405"/>
      <c r="D140" s="405"/>
      <c r="E140" s="76"/>
      <c r="F140" s="76"/>
    </row>
    <row r="141" spans="1:6" s="78" customFormat="1" x14ac:dyDescent="0.25">
      <c r="A141" s="74"/>
      <c r="C141" s="405"/>
      <c r="D141" s="405"/>
      <c r="E141" s="76"/>
      <c r="F141" s="76"/>
    </row>
    <row r="142" spans="1:6" s="78" customFormat="1" x14ac:dyDescent="0.25">
      <c r="A142" s="74"/>
      <c r="C142" s="405"/>
      <c r="D142" s="405"/>
      <c r="E142" s="76"/>
      <c r="F142" s="76"/>
    </row>
    <row r="143" spans="1:6" s="78" customFormat="1" x14ac:dyDescent="0.25">
      <c r="A143" s="74"/>
      <c r="C143" s="405"/>
      <c r="D143" s="405"/>
      <c r="E143" s="76"/>
      <c r="F143" s="76"/>
    </row>
    <row r="144" spans="1:6" s="78" customFormat="1" x14ac:dyDescent="0.25">
      <c r="A144" s="74"/>
      <c r="C144" s="405"/>
      <c r="D144" s="405"/>
      <c r="E144" s="76"/>
      <c r="F144" s="76"/>
    </row>
    <row r="145" spans="1:6" s="78" customFormat="1" x14ac:dyDescent="0.25">
      <c r="A145" s="74"/>
      <c r="C145" s="405"/>
      <c r="D145" s="405"/>
      <c r="E145" s="76"/>
      <c r="F145" s="76"/>
    </row>
    <row r="146" spans="1:6" s="78" customFormat="1" x14ac:dyDescent="0.25">
      <c r="A146" s="74"/>
      <c r="C146" s="405"/>
      <c r="D146" s="405"/>
      <c r="E146" s="76"/>
      <c r="F146" s="76"/>
    </row>
    <row r="147" spans="1:6" s="78" customFormat="1" x14ac:dyDescent="0.25">
      <c r="A147" s="74"/>
      <c r="C147" s="405"/>
      <c r="D147" s="405"/>
      <c r="E147" s="76"/>
      <c r="F147" s="76"/>
    </row>
    <row r="148" spans="1:6" s="78" customFormat="1" x14ac:dyDescent="0.25">
      <c r="A148" s="74"/>
      <c r="C148" s="405"/>
      <c r="D148" s="405"/>
      <c r="E148" s="76"/>
      <c r="F148" s="76"/>
    </row>
    <row r="149" spans="1:6" s="78" customFormat="1" x14ac:dyDescent="0.25">
      <c r="A149" s="74"/>
      <c r="C149" s="405"/>
      <c r="D149" s="405"/>
      <c r="E149" s="76"/>
      <c r="F149" s="76"/>
    </row>
    <row r="150" spans="1:6" s="78" customFormat="1" x14ac:dyDescent="0.25">
      <c r="A150" s="74"/>
      <c r="C150" s="405"/>
      <c r="D150" s="405"/>
      <c r="E150" s="76"/>
      <c r="F150" s="76"/>
    </row>
    <row r="151" spans="1:6" s="78" customFormat="1" x14ac:dyDescent="0.25">
      <c r="A151" s="74"/>
      <c r="C151" s="405"/>
      <c r="D151" s="405"/>
      <c r="E151" s="76"/>
      <c r="F151" s="76"/>
    </row>
    <row r="152" spans="1:6" s="78" customFormat="1" x14ac:dyDescent="0.25">
      <c r="A152" s="74"/>
      <c r="C152" s="405"/>
      <c r="D152" s="405"/>
      <c r="E152" s="76"/>
      <c r="F152" s="76"/>
    </row>
    <row r="153" spans="1:6" s="78" customFormat="1" x14ac:dyDescent="0.25">
      <c r="A153" s="74"/>
      <c r="C153" s="405"/>
      <c r="D153" s="405"/>
      <c r="E153" s="76"/>
      <c r="F153" s="76"/>
    </row>
    <row r="154" spans="1:6" s="78" customFormat="1" x14ac:dyDescent="0.25">
      <c r="A154" s="74"/>
      <c r="C154" s="405"/>
      <c r="D154" s="405"/>
      <c r="E154" s="76"/>
      <c r="F154" s="76"/>
    </row>
    <row r="155" spans="1:6" s="78" customFormat="1" x14ac:dyDescent="0.25">
      <c r="A155" s="74"/>
      <c r="C155" s="405"/>
      <c r="D155" s="405"/>
      <c r="E155" s="76"/>
      <c r="F155" s="76"/>
    </row>
    <row r="156" spans="1:6" s="78" customFormat="1" x14ac:dyDescent="0.25">
      <c r="A156" s="74"/>
      <c r="C156" s="405"/>
      <c r="D156" s="405"/>
      <c r="E156" s="76"/>
      <c r="F156" s="76"/>
    </row>
    <row r="157" spans="1:6" s="78" customFormat="1" x14ac:dyDescent="0.25">
      <c r="A157" s="74"/>
      <c r="C157" s="405"/>
      <c r="D157" s="405"/>
      <c r="E157" s="76"/>
      <c r="F157" s="76"/>
    </row>
    <row r="158" spans="1:6" s="78" customFormat="1" x14ac:dyDescent="0.25">
      <c r="A158" s="74"/>
      <c r="C158" s="405"/>
      <c r="D158" s="405"/>
      <c r="E158" s="76"/>
      <c r="F158" s="76"/>
    </row>
    <row r="159" spans="1:6" s="78" customFormat="1" x14ac:dyDescent="0.25">
      <c r="A159" s="74"/>
      <c r="C159" s="405"/>
      <c r="D159" s="405"/>
      <c r="E159" s="76"/>
      <c r="F159" s="76"/>
    </row>
    <row r="160" spans="1:6" s="78" customFormat="1" x14ac:dyDescent="0.25">
      <c r="A160" s="74"/>
      <c r="C160" s="405"/>
      <c r="D160" s="405"/>
      <c r="E160" s="76"/>
      <c r="F160" s="76"/>
    </row>
    <row r="161" spans="1:6" s="78" customFormat="1" x14ac:dyDescent="0.25">
      <c r="A161" s="74"/>
      <c r="C161" s="405"/>
      <c r="D161" s="405"/>
      <c r="E161" s="76"/>
      <c r="F161" s="76"/>
    </row>
    <row r="162" spans="1:6" s="78" customFormat="1" x14ac:dyDescent="0.25">
      <c r="A162" s="74"/>
      <c r="C162" s="405"/>
      <c r="D162" s="405"/>
      <c r="E162" s="76"/>
      <c r="F162" s="76"/>
    </row>
    <row r="163" spans="1:6" s="78" customFormat="1" x14ac:dyDescent="0.25">
      <c r="A163" s="74"/>
      <c r="C163" s="405"/>
      <c r="D163" s="405"/>
      <c r="E163" s="76"/>
      <c r="F163" s="76"/>
    </row>
    <row r="164" spans="1:6" s="78" customFormat="1" x14ac:dyDescent="0.25">
      <c r="A164" s="74"/>
      <c r="C164" s="405"/>
      <c r="D164" s="405"/>
      <c r="E164" s="76"/>
      <c r="F164" s="76"/>
    </row>
    <row r="165" spans="1:6" s="78" customFormat="1" x14ac:dyDescent="0.25">
      <c r="A165" s="74"/>
      <c r="C165" s="405"/>
      <c r="D165" s="405"/>
      <c r="E165" s="76"/>
      <c r="F165" s="76"/>
    </row>
    <row r="166" spans="1:6" s="78" customFormat="1" x14ac:dyDescent="0.25">
      <c r="A166" s="74"/>
      <c r="C166" s="405"/>
      <c r="D166" s="405"/>
      <c r="E166" s="76"/>
      <c r="F166" s="76"/>
    </row>
    <row r="167" spans="1:6" s="78" customFormat="1" x14ac:dyDescent="0.25">
      <c r="A167" s="74"/>
      <c r="C167" s="405"/>
      <c r="D167" s="405"/>
      <c r="E167" s="76"/>
      <c r="F167" s="76"/>
    </row>
    <row r="168" spans="1:6" s="78" customFormat="1" x14ac:dyDescent="0.25">
      <c r="A168" s="74"/>
      <c r="C168" s="405"/>
      <c r="D168" s="405"/>
      <c r="E168" s="76"/>
      <c r="F168" s="76"/>
    </row>
    <row r="169" spans="1:6" s="78" customFormat="1" x14ac:dyDescent="0.25">
      <c r="A169" s="74"/>
      <c r="C169" s="405"/>
      <c r="D169" s="405"/>
      <c r="E169" s="76"/>
      <c r="F169" s="76"/>
    </row>
    <row r="170" spans="1:6" s="78" customFormat="1" x14ac:dyDescent="0.25">
      <c r="A170" s="74"/>
      <c r="C170" s="405"/>
      <c r="D170" s="405"/>
      <c r="E170" s="76"/>
      <c r="F170" s="76"/>
    </row>
    <row r="171" spans="1:6" s="78" customFormat="1" x14ac:dyDescent="0.25">
      <c r="A171" s="74"/>
      <c r="C171" s="405"/>
      <c r="D171" s="405"/>
      <c r="E171" s="76"/>
      <c r="F171" s="76"/>
    </row>
    <row r="172" spans="1:6" s="78" customFormat="1" x14ac:dyDescent="0.25">
      <c r="A172" s="74"/>
      <c r="C172" s="405"/>
      <c r="D172" s="405"/>
      <c r="E172" s="76"/>
      <c r="F172" s="76"/>
    </row>
    <row r="173" spans="1:6" s="78" customFormat="1" x14ac:dyDescent="0.25">
      <c r="A173" s="74"/>
      <c r="C173" s="405"/>
      <c r="D173" s="405"/>
      <c r="E173" s="76"/>
      <c r="F173" s="76"/>
    </row>
    <row r="174" spans="1:6" s="78" customFormat="1" x14ac:dyDescent="0.25">
      <c r="A174" s="74"/>
      <c r="C174" s="405"/>
      <c r="D174" s="405"/>
      <c r="E174" s="76"/>
      <c r="F174" s="76"/>
    </row>
    <row r="175" spans="1:6" s="78" customFormat="1" x14ac:dyDescent="0.25">
      <c r="A175" s="74"/>
      <c r="C175" s="405"/>
      <c r="D175" s="405"/>
      <c r="E175" s="76"/>
      <c r="F175" s="76"/>
    </row>
    <row r="176" spans="1:6" s="78" customFormat="1" x14ac:dyDescent="0.25">
      <c r="A176" s="74"/>
      <c r="C176" s="405"/>
      <c r="D176" s="405"/>
      <c r="E176" s="76"/>
      <c r="F176" s="76"/>
    </row>
    <row r="177" spans="1:6" s="78" customFormat="1" x14ac:dyDescent="0.25">
      <c r="A177" s="74"/>
      <c r="C177" s="405"/>
      <c r="D177" s="405"/>
      <c r="E177" s="76"/>
      <c r="F177" s="76"/>
    </row>
    <row r="178" spans="1:6" s="78" customFormat="1" x14ac:dyDescent="0.25">
      <c r="A178" s="74"/>
      <c r="C178" s="405"/>
      <c r="D178" s="405"/>
      <c r="E178" s="76"/>
      <c r="F178" s="76"/>
    </row>
    <row r="179" spans="1:6" s="78" customFormat="1" x14ac:dyDescent="0.25">
      <c r="A179" s="74"/>
      <c r="C179" s="405"/>
      <c r="D179" s="405"/>
      <c r="E179" s="76"/>
      <c r="F179" s="76"/>
    </row>
    <row r="180" spans="1:6" s="78" customFormat="1" x14ac:dyDescent="0.25">
      <c r="A180" s="74"/>
      <c r="C180" s="405"/>
      <c r="D180" s="405"/>
      <c r="E180" s="76"/>
      <c r="F180" s="76"/>
    </row>
    <row r="181" spans="1:6" s="78" customFormat="1" x14ac:dyDescent="0.25">
      <c r="A181" s="74"/>
      <c r="C181" s="405"/>
      <c r="D181" s="405"/>
      <c r="E181" s="76"/>
      <c r="F181" s="76"/>
    </row>
    <row r="182" spans="1:6" s="78" customFormat="1" x14ac:dyDescent="0.25">
      <c r="A182" s="74"/>
      <c r="C182" s="405"/>
      <c r="D182" s="405"/>
      <c r="E182" s="76"/>
      <c r="F182" s="76"/>
    </row>
    <row r="183" spans="1:6" s="78" customFormat="1" x14ac:dyDescent="0.25">
      <c r="A183" s="74"/>
      <c r="C183" s="405"/>
      <c r="D183" s="405"/>
      <c r="E183" s="76"/>
      <c r="F183" s="76"/>
    </row>
    <row r="184" spans="1:6" s="78" customFormat="1" x14ac:dyDescent="0.25">
      <c r="A184" s="74"/>
      <c r="C184" s="405"/>
      <c r="D184" s="405"/>
      <c r="E184" s="76"/>
      <c r="F184" s="76"/>
    </row>
    <row r="185" spans="1:6" s="78" customFormat="1" x14ac:dyDescent="0.25">
      <c r="A185" s="74"/>
      <c r="C185" s="405"/>
      <c r="D185" s="405"/>
      <c r="E185" s="76"/>
      <c r="F185" s="76"/>
    </row>
    <row r="186" spans="1:6" s="78" customFormat="1" x14ac:dyDescent="0.25">
      <c r="A186" s="74"/>
      <c r="C186" s="405"/>
      <c r="D186" s="405"/>
      <c r="E186" s="76"/>
      <c r="F186" s="76"/>
    </row>
    <row r="187" spans="1:6" s="78" customFormat="1" x14ac:dyDescent="0.25">
      <c r="A187" s="74"/>
      <c r="C187" s="405"/>
      <c r="D187" s="405"/>
      <c r="E187" s="76"/>
      <c r="F187" s="76"/>
    </row>
    <row r="188" spans="1:6" s="78" customFormat="1" x14ac:dyDescent="0.25">
      <c r="A188" s="74"/>
      <c r="C188" s="405"/>
      <c r="D188" s="405"/>
      <c r="E188" s="76"/>
      <c r="F188" s="76"/>
    </row>
    <row r="189" spans="1:6" s="78" customFormat="1" x14ac:dyDescent="0.25">
      <c r="A189" s="74"/>
      <c r="C189" s="405"/>
      <c r="D189" s="405"/>
      <c r="E189" s="76"/>
      <c r="F189" s="76"/>
    </row>
    <row r="190" spans="1:6" s="78" customFormat="1" x14ac:dyDescent="0.25">
      <c r="A190" s="74"/>
      <c r="C190" s="405"/>
      <c r="D190" s="405"/>
      <c r="E190" s="76"/>
      <c r="F190" s="76"/>
    </row>
    <row r="191" spans="1:6" s="78" customFormat="1" x14ac:dyDescent="0.25">
      <c r="A191" s="74"/>
      <c r="C191" s="405"/>
      <c r="D191" s="405"/>
      <c r="E191" s="76"/>
      <c r="F191" s="76"/>
    </row>
    <row r="192" spans="1:6" s="78" customFormat="1" x14ac:dyDescent="0.25">
      <c r="A192" s="74"/>
      <c r="C192" s="405"/>
      <c r="D192" s="405"/>
      <c r="E192" s="76"/>
      <c r="F192" s="76"/>
    </row>
    <row r="193" spans="1:6" s="78" customFormat="1" x14ac:dyDescent="0.25">
      <c r="A193" s="74"/>
      <c r="C193" s="405"/>
      <c r="D193" s="405"/>
      <c r="E193" s="76"/>
      <c r="F193" s="76"/>
    </row>
    <row r="194" spans="1:6" s="78" customFormat="1" x14ac:dyDescent="0.25">
      <c r="A194" s="74"/>
      <c r="C194" s="405"/>
      <c r="D194" s="405"/>
      <c r="E194" s="76"/>
      <c r="F194" s="76"/>
    </row>
    <row r="195" spans="1:6" s="78" customFormat="1" x14ac:dyDescent="0.25">
      <c r="A195" s="74"/>
      <c r="C195" s="405"/>
      <c r="D195" s="405"/>
      <c r="E195" s="76"/>
      <c r="F195" s="76"/>
    </row>
    <row r="196" spans="1:6" s="78" customFormat="1" x14ac:dyDescent="0.25">
      <c r="A196" s="74"/>
      <c r="C196" s="405"/>
      <c r="D196" s="405"/>
      <c r="E196" s="76"/>
      <c r="F196" s="76"/>
    </row>
    <row r="197" spans="1:6" s="78" customFormat="1" x14ac:dyDescent="0.25">
      <c r="A197" s="74"/>
      <c r="C197" s="405"/>
      <c r="D197" s="405"/>
      <c r="E197" s="76"/>
      <c r="F197" s="76"/>
    </row>
    <row r="198" spans="1:6" s="78" customFormat="1" x14ac:dyDescent="0.25">
      <c r="A198" s="74"/>
      <c r="C198" s="405"/>
      <c r="D198" s="405"/>
      <c r="E198" s="76"/>
      <c r="F198" s="76"/>
    </row>
    <row r="199" spans="1:6" s="78" customFormat="1" x14ac:dyDescent="0.25">
      <c r="A199" s="74"/>
      <c r="C199" s="405"/>
      <c r="D199" s="405"/>
      <c r="E199" s="76"/>
      <c r="F199" s="76"/>
    </row>
    <row r="200" spans="1:6" s="78" customFormat="1" x14ac:dyDescent="0.25">
      <c r="A200" s="74"/>
      <c r="C200" s="405"/>
      <c r="D200" s="405"/>
      <c r="E200" s="76"/>
      <c r="F200" s="76"/>
    </row>
    <row r="201" spans="1:6" s="78" customFormat="1" x14ac:dyDescent="0.25">
      <c r="A201" s="74"/>
      <c r="C201" s="405"/>
      <c r="D201" s="405"/>
      <c r="E201" s="76"/>
      <c r="F201" s="76"/>
    </row>
    <row r="202" spans="1:6" s="78" customFormat="1" x14ac:dyDescent="0.25">
      <c r="A202" s="74"/>
      <c r="C202" s="405"/>
      <c r="D202" s="405"/>
      <c r="E202" s="76"/>
      <c r="F202" s="76"/>
    </row>
    <row r="203" spans="1:6" s="78" customFormat="1" x14ac:dyDescent="0.25">
      <c r="A203" s="74"/>
      <c r="C203" s="405"/>
      <c r="D203" s="405"/>
      <c r="E203" s="76"/>
      <c r="F203" s="76"/>
    </row>
    <row r="204" spans="1:6" s="78" customFormat="1" x14ac:dyDescent="0.25">
      <c r="A204" s="74"/>
      <c r="C204" s="405"/>
      <c r="D204" s="405"/>
      <c r="E204" s="76"/>
      <c r="F204" s="76"/>
    </row>
    <row r="205" spans="1:6" s="78" customFormat="1" x14ac:dyDescent="0.25">
      <c r="A205" s="74"/>
      <c r="C205" s="405"/>
      <c r="D205" s="405"/>
      <c r="E205" s="76"/>
      <c r="F205" s="76"/>
    </row>
    <row r="206" spans="1:6" s="78" customFormat="1" x14ac:dyDescent="0.25">
      <c r="A206" s="74"/>
      <c r="C206" s="405"/>
      <c r="D206" s="405"/>
      <c r="E206" s="76"/>
      <c r="F206" s="76"/>
    </row>
    <row r="207" spans="1:6" s="78" customFormat="1" x14ac:dyDescent="0.25">
      <c r="A207" s="74"/>
      <c r="C207" s="405"/>
      <c r="D207" s="405"/>
      <c r="E207" s="76"/>
      <c r="F207" s="76"/>
    </row>
    <row r="208" spans="1:6" s="78" customFormat="1" x14ac:dyDescent="0.25">
      <c r="A208" s="74"/>
      <c r="C208" s="405"/>
      <c r="D208" s="405"/>
      <c r="E208" s="76"/>
      <c r="F208" s="76"/>
    </row>
    <row r="209" spans="1:6" s="78" customFormat="1" x14ac:dyDescent="0.25">
      <c r="A209" s="74"/>
      <c r="C209" s="405"/>
      <c r="D209" s="405"/>
      <c r="E209" s="76"/>
      <c r="F209" s="76"/>
    </row>
    <row r="210" spans="1:6" s="78" customFormat="1" x14ac:dyDescent="0.25">
      <c r="A210" s="74"/>
      <c r="C210" s="405"/>
      <c r="D210" s="405"/>
      <c r="E210" s="76"/>
      <c r="F210" s="76"/>
    </row>
    <row r="211" spans="1:6" s="78" customFormat="1" x14ac:dyDescent="0.25">
      <c r="A211" s="74"/>
      <c r="C211" s="405"/>
      <c r="D211" s="405"/>
      <c r="E211" s="76"/>
      <c r="F211" s="76"/>
    </row>
    <row r="212" spans="1:6" s="78" customFormat="1" x14ac:dyDescent="0.25">
      <c r="A212" s="74"/>
      <c r="C212" s="405"/>
      <c r="D212" s="405"/>
      <c r="E212" s="76"/>
      <c r="F212" s="76"/>
    </row>
    <row r="213" spans="1:6" s="78" customFormat="1" x14ac:dyDescent="0.25">
      <c r="A213" s="74"/>
      <c r="C213" s="405"/>
      <c r="D213" s="405"/>
      <c r="E213" s="76"/>
      <c r="F213" s="76"/>
    </row>
    <row r="214" spans="1:6" s="78" customFormat="1" x14ac:dyDescent="0.25">
      <c r="A214" s="74"/>
      <c r="C214" s="405"/>
      <c r="D214" s="405"/>
      <c r="E214" s="76"/>
      <c r="F214" s="76"/>
    </row>
    <row r="215" spans="1:6" s="78" customFormat="1" x14ac:dyDescent="0.25">
      <c r="A215" s="74"/>
      <c r="C215" s="405"/>
      <c r="D215" s="405"/>
      <c r="E215" s="76"/>
      <c r="F215" s="76"/>
    </row>
    <row r="216" spans="1:6" s="78" customFormat="1" x14ac:dyDescent="0.25">
      <c r="A216" s="74"/>
      <c r="C216" s="405"/>
      <c r="D216" s="405"/>
      <c r="E216" s="76"/>
      <c r="F216" s="76"/>
    </row>
    <row r="217" spans="1:6" s="78" customFormat="1" x14ac:dyDescent="0.25">
      <c r="A217" s="74"/>
      <c r="C217" s="405"/>
      <c r="D217" s="405"/>
      <c r="E217" s="76"/>
      <c r="F217" s="76"/>
    </row>
    <row r="218" spans="1:6" s="78" customFormat="1" x14ac:dyDescent="0.25">
      <c r="A218" s="74"/>
      <c r="C218" s="405"/>
      <c r="D218" s="405"/>
      <c r="E218" s="76"/>
      <c r="F218" s="76"/>
    </row>
    <row r="219" spans="1:6" s="78" customFormat="1" x14ac:dyDescent="0.25">
      <c r="A219" s="74"/>
      <c r="C219" s="405"/>
      <c r="D219" s="405"/>
      <c r="E219" s="76"/>
      <c r="F219" s="76"/>
    </row>
    <row r="220" spans="1:6" s="78" customFormat="1" x14ac:dyDescent="0.25">
      <c r="A220" s="74"/>
      <c r="C220" s="405"/>
      <c r="D220" s="405"/>
      <c r="E220" s="76"/>
      <c r="F220" s="76"/>
    </row>
    <row r="221" spans="1:6" s="78" customFormat="1" x14ac:dyDescent="0.25">
      <c r="A221" s="74"/>
      <c r="C221" s="405"/>
      <c r="D221" s="405"/>
      <c r="E221" s="76"/>
      <c r="F221" s="76"/>
    </row>
    <row r="222" spans="1:6" s="78" customFormat="1" x14ac:dyDescent="0.25">
      <c r="A222" s="74"/>
      <c r="C222" s="405"/>
      <c r="D222" s="405"/>
      <c r="E222" s="76"/>
      <c r="F222" s="76"/>
    </row>
    <row r="223" spans="1:6" s="78" customFormat="1" x14ac:dyDescent="0.25">
      <c r="A223" s="74"/>
      <c r="C223" s="405"/>
      <c r="D223" s="405"/>
      <c r="E223" s="76"/>
      <c r="F223" s="76"/>
    </row>
    <row r="224" spans="1:6" s="78" customFormat="1" x14ac:dyDescent="0.25">
      <c r="A224" s="74"/>
      <c r="C224" s="405"/>
      <c r="D224" s="405"/>
      <c r="E224" s="76"/>
      <c r="F224" s="76"/>
    </row>
    <row r="225" spans="1:6" s="78" customFormat="1" x14ac:dyDescent="0.25">
      <c r="A225" s="74"/>
      <c r="C225" s="405"/>
      <c r="D225" s="405"/>
      <c r="E225" s="76"/>
      <c r="F225" s="76"/>
    </row>
    <row r="226" spans="1:6" s="78" customFormat="1" x14ac:dyDescent="0.25">
      <c r="A226" s="74"/>
      <c r="C226" s="405"/>
      <c r="D226" s="405"/>
      <c r="E226" s="76"/>
      <c r="F226" s="76"/>
    </row>
    <row r="227" spans="1:6" s="78" customFormat="1" x14ac:dyDescent="0.25">
      <c r="A227" s="74"/>
      <c r="C227" s="405"/>
      <c r="D227" s="405"/>
      <c r="E227" s="76"/>
      <c r="F227" s="76"/>
    </row>
    <row r="228" spans="1:6" s="78" customFormat="1" x14ac:dyDescent="0.25">
      <c r="A228" s="74"/>
      <c r="C228" s="405"/>
      <c r="D228" s="405"/>
      <c r="E228" s="76"/>
      <c r="F228" s="76"/>
    </row>
    <row r="229" spans="1:6" s="78" customFormat="1" x14ac:dyDescent="0.25">
      <c r="A229" s="74"/>
      <c r="C229" s="405"/>
      <c r="D229" s="405"/>
      <c r="E229" s="76"/>
      <c r="F229" s="76"/>
    </row>
    <row r="230" spans="1:6" s="78" customFormat="1" x14ac:dyDescent="0.25">
      <c r="A230" s="74"/>
      <c r="C230" s="405"/>
      <c r="D230" s="405"/>
      <c r="E230" s="76"/>
      <c r="F230" s="76"/>
    </row>
    <row r="231" spans="1:6" s="78" customFormat="1" x14ac:dyDescent="0.25">
      <c r="A231" s="74"/>
      <c r="C231" s="405"/>
      <c r="D231" s="405"/>
      <c r="E231" s="76"/>
      <c r="F231" s="76"/>
    </row>
    <row r="232" spans="1:6" s="78" customFormat="1" x14ac:dyDescent="0.25">
      <c r="A232" s="74"/>
      <c r="C232" s="405"/>
      <c r="D232" s="405"/>
      <c r="E232" s="76"/>
      <c r="F232" s="76"/>
    </row>
    <row r="233" spans="1:6" s="78" customFormat="1" x14ac:dyDescent="0.25">
      <c r="A233" s="74"/>
      <c r="C233" s="405"/>
      <c r="D233" s="405"/>
      <c r="E233" s="76"/>
      <c r="F233" s="76"/>
    </row>
    <row r="234" spans="1:6" s="78" customFormat="1" x14ac:dyDescent="0.25">
      <c r="A234" s="74"/>
      <c r="C234" s="405"/>
      <c r="D234" s="405"/>
      <c r="E234" s="76"/>
      <c r="F234" s="76"/>
    </row>
    <row r="235" spans="1:6" s="78" customFormat="1" x14ac:dyDescent="0.25">
      <c r="A235" s="74"/>
      <c r="C235" s="405"/>
      <c r="D235" s="405"/>
      <c r="E235" s="76"/>
      <c r="F235" s="76"/>
    </row>
    <row r="236" spans="1:6" s="78" customFormat="1" x14ac:dyDescent="0.25">
      <c r="A236" s="74"/>
      <c r="C236" s="405"/>
      <c r="D236" s="405"/>
      <c r="E236" s="76"/>
      <c r="F236" s="76"/>
    </row>
    <row r="237" spans="1:6" s="78" customFormat="1" x14ac:dyDescent="0.25">
      <c r="A237" s="74"/>
      <c r="C237" s="405"/>
      <c r="D237" s="405"/>
      <c r="E237" s="76"/>
      <c r="F237" s="76"/>
    </row>
    <row r="238" spans="1:6" s="78" customFormat="1" x14ac:dyDescent="0.25">
      <c r="A238" s="74"/>
      <c r="C238" s="405"/>
      <c r="D238" s="405"/>
      <c r="E238" s="76"/>
      <c r="F238" s="76"/>
    </row>
    <row r="239" spans="1:6" s="78" customFormat="1" x14ac:dyDescent="0.25">
      <c r="A239" s="74"/>
      <c r="C239" s="405"/>
      <c r="D239" s="405"/>
      <c r="E239" s="76"/>
      <c r="F239" s="76"/>
    </row>
    <row r="240" spans="1:6" s="78" customFormat="1" x14ac:dyDescent="0.25">
      <c r="A240" s="74"/>
      <c r="C240" s="405"/>
      <c r="D240" s="405"/>
      <c r="E240" s="76"/>
      <c r="F240" s="76"/>
    </row>
  </sheetData>
  <sheetProtection formatCells="0" formatColumns="0" formatRows="0" insertColumns="0" insertRows="0" insertHyperlinks="0" deleteColumns="0" deleteRows="0" selectLockedCells="1" sort="0" autoFilter="0" pivotTables="0"/>
  <mergeCells count="9">
    <mergeCell ref="A7:C10"/>
    <mergeCell ref="A12:B12"/>
    <mergeCell ref="A13:B13"/>
    <mergeCell ref="A28:B28"/>
    <mergeCell ref="A15:B15"/>
    <mergeCell ref="A16:B16"/>
    <mergeCell ref="A24:B24"/>
    <mergeCell ref="A20:B20"/>
    <mergeCell ref="A25:B25"/>
  </mergeCells>
  <dataValidations count="2">
    <dataValidation type="list" allowBlank="1" showInputMessage="1" showErrorMessage="1" sqref="C18" xr:uid="{ABA34CDF-F26E-4A2A-A35D-E334AD4C469C}">
      <formula1>"Ecole, Crèche, Maison Relais, Complexe sportif, Hôtel de ville, Bâtiment administratif, Centre culturel, Bâtiment mixte, Bâtiment résidentiel, Autre"</formula1>
    </dataValidation>
    <dataValidation type="list" allowBlank="1" showInputMessage="1" showErrorMessage="1" sqref="C19" xr:uid="{B8D3E95C-A634-4EBC-8CD4-3E93602F46A7}">
      <formula1>"Nouvelle Construction, Rénovation"</formula1>
    </dataValidation>
  </dataValidations>
  <pageMargins left="1" right="1" top="1" bottom="1" header="0.5" footer="0.5"/>
  <pageSetup paperSize="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8B8A-AF16-43DF-9F4E-3A4859996898}">
  <sheetPr>
    <tabColor theme="3" tint="-0.249977111117893"/>
    <pageSetUpPr fitToPage="1"/>
  </sheetPr>
  <dimension ref="A2:K106"/>
  <sheetViews>
    <sheetView showGridLines="0" zoomScale="67" zoomScaleNormal="70" workbookViewId="0">
      <selection activeCell="D4" sqref="D4"/>
    </sheetView>
  </sheetViews>
  <sheetFormatPr defaultColWidth="20.28515625" defaultRowHeight="18" x14ac:dyDescent="0.25"/>
  <cols>
    <col min="1" max="1" width="12.7109375" style="15" customWidth="1"/>
    <col min="2" max="2" width="34.28515625" style="16" customWidth="1"/>
    <col min="3" max="3" width="9.7109375" style="16" customWidth="1"/>
    <col min="4" max="4" width="98.28515625" style="18" customWidth="1"/>
    <col min="5" max="5" width="34.7109375" style="18" customWidth="1"/>
    <col min="6" max="6" width="10" style="19" customWidth="1"/>
    <col min="7" max="7" width="37" style="18" bestFit="1" customWidth="1"/>
    <col min="8" max="9" width="9.42578125" style="18" customWidth="1"/>
    <col min="10" max="10" width="46.42578125" style="1" customWidth="1"/>
    <col min="11" max="11" width="30.140625" style="1" customWidth="1"/>
    <col min="12" max="16384" width="20.28515625" style="1"/>
  </cols>
  <sheetData>
    <row r="2" spans="1:11" x14ac:dyDescent="0.25">
      <c r="C2" s="17"/>
    </row>
    <row r="3" spans="1:11" x14ac:dyDescent="0.25">
      <c r="C3" s="17"/>
    </row>
    <row r="7" spans="1:11" ht="18" customHeight="1" x14ac:dyDescent="0.25">
      <c r="A7" s="476" t="s">
        <v>78</v>
      </c>
      <c r="B7" s="476"/>
      <c r="C7" s="476"/>
      <c r="D7" s="476"/>
      <c r="E7" s="476"/>
      <c r="F7" s="476"/>
      <c r="G7" s="476"/>
      <c r="H7" s="476"/>
      <c r="I7" s="476"/>
    </row>
    <row r="8" spans="1:11" ht="18" customHeight="1" x14ac:dyDescent="0.25">
      <c r="A8" s="476"/>
      <c r="B8" s="476"/>
      <c r="C8" s="476"/>
      <c r="D8" s="476"/>
      <c r="E8" s="476"/>
      <c r="F8" s="476"/>
      <c r="G8" s="476"/>
      <c r="H8" s="476"/>
      <c r="I8" s="476"/>
    </row>
    <row r="9" spans="1:11" ht="18" customHeight="1" x14ac:dyDescent="0.25">
      <c r="A9" s="476"/>
      <c r="B9" s="476"/>
      <c r="C9" s="476"/>
      <c r="D9" s="476"/>
      <c r="E9" s="476"/>
      <c r="F9" s="476"/>
      <c r="G9" s="476"/>
      <c r="H9" s="476"/>
      <c r="I9" s="476"/>
    </row>
    <row r="10" spans="1:11" ht="18" customHeight="1" x14ac:dyDescent="0.25">
      <c r="A10" s="476"/>
      <c r="B10" s="476"/>
      <c r="C10" s="476"/>
      <c r="D10" s="476"/>
      <c r="E10" s="476"/>
      <c r="F10" s="476"/>
      <c r="G10" s="476"/>
      <c r="H10" s="476"/>
      <c r="I10" s="476"/>
    </row>
    <row r="11" spans="1:11" s="78" customFormat="1" ht="18.75" x14ac:dyDescent="0.25">
      <c r="A11" s="481"/>
      <c r="B11" s="77"/>
      <c r="C11" s="77"/>
      <c r="D11" s="77"/>
      <c r="E11" s="77"/>
      <c r="F11" s="77"/>
      <c r="G11" s="77"/>
      <c r="H11" s="77"/>
      <c r="I11" s="77"/>
    </row>
    <row r="12" spans="1:11" s="78" customFormat="1" ht="18.75" x14ac:dyDescent="0.25">
      <c r="A12" s="481"/>
      <c r="B12" s="77"/>
      <c r="C12" s="77"/>
      <c r="D12" s="77"/>
      <c r="E12" s="77"/>
      <c r="F12" s="77"/>
      <c r="G12" s="77"/>
      <c r="H12" s="77"/>
      <c r="I12" s="77"/>
    </row>
    <row r="13" spans="1:11" s="78" customFormat="1" ht="50.25" customHeight="1" thickBot="1" x14ac:dyDescent="0.3">
      <c r="A13" s="484" t="s">
        <v>79</v>
      </c>
      <c r="B13" s="485"/>
      <c r="C13" s="485"/>
      <c r="D13" s="485"/>
      <c r="E13" s="485"/>
      <c r="F13" s="485"/>
      <c r="G13" s="485"/>
      <c r="H13" s="485"/>
      <c r="I13" s="485"/>
      <c r="J13" s="418"/>
      <c r="K13" s="417"/>
    </row>
    <row r="14" spans="1:11" s="78" customFormat="1" ht="20.45" customHeight="1" thickBot="1" x14ac:dyDescent="0.3">
      <c r="A14" s="79"/>
      <c r="B14" s="80"/>
      <c r="C14" s="80"/>
      <c r="D14" s="80"/>
      <c r="E14" s="477" t="s">
        <v>171</v>
      </c>
      <c r="F14" s="478"/>
      <c r="G14" s="477" t="s">
        <v>85</v>
      </c>
      <c r="H14" s="478"/>
      <c r="I14" s="80"/>
    </row>
    <row r="15" spans="1:11" s="84" customFormat="1" ht="27" customHeight="1" thickBot="1" x14ac:dyDescent="0.3">
      <c r="A15" s="81" t="s">
        <v>80</v>
      </c>
      <c r="B15" s="82" t="s">
        <v>81</v>
      </c>
      <c r="C15" s="82" t="s">
        <v>82</v>
      </c>
      <c r="D15" s="82" t="s">
        <v>83</v>
      </c>
      <c r="E15" s="82" t="s">
        <v>86</v>
      </c>
      <c r="F15" s="82" t="s">
        <v>87</v>
      </c>
      <c r="G15" s="82" t="s">
        <v>88</v>
      </c>
      <c r="H15" s="83" t="s">
        <v>87</v>
      </c>
      <c r="I15" s="83" t="s">
        <v>74</v>
      </c>
    </row>
    <row r="16" spans="1:11" s="91" customFormat="1" ht="174" customHeight="1" x14ac:dyDescent="0.25">
      <c r="A16" s="482" t="s">
        <v>100</v>
      </c>
      <c r="B16" s="85" t="s">
        <v>95</v>
      </c>
      <c r="C16" s="86"/>
      <c r="D16" s="87" t="s">
        <v>308</v>
      </c>
      <c r="E16" s="415"/>
      <c r="F16" s="88"/>
      <c r="G16" s="89"/>
      <c r="H16" s="90"/>
      <c r="I16" s="411">
        <f>SUM(F16,H16)</f>
        <v>0</v>
      </c>
    </row>
    <row r="17" spans="1:9" s="78" customFormat="1" ht="125.25" customHeight="1" x14ac:dyDescent="0.25">
      <c r="A17" s="482"/>
      <c r="B17" s="92" t="s">
        <v>96</v>
      </c>
      <c r="C17" s="93"/>
      <c r="D17" s="94" t="s">
        <v>309</v>
      </c>
      <c r="E17" s="95"/>
      <c r="F17" s="88"/>
      <c r="G17" s="96"/>
      <c r="H17" s="97"/>
      <c r="I17" s="411">
        <f t="shared" ref="I17:I59" si="0">SUM(F17,H17)</f>
        <v>0</v>
      </c>
    </row>
    <row r="18" spans="1:9" s="78" customFormat="1" ht="155.25" customHeight="1" x14ac:dyDescent="0.25">
      <c r="A18" s="482"/>
      <c r="B18" s="92" t="s">
        <v>96</v>
      </c>
      <c r="C18" s="93"/>
      <c r="D18" s="94" t="s">
        <v>310</v>
      </c>
      <c r="E18" s="98"/>
      <c r="F18" s="88"/>
      <c r="G18" s="96"/>
      <c r="H18" s="97"/>
      <c r="I18" s="411">
        <f t="shared" si="0"/>
        <v>0</v>
      </c>
    </row>
    <row r="19" spans="1:9" s="78" customFormat="1" ht="102.75" customHeight="1" x14ac:dyDescent="0.25">
      <c r="A19" s="482"/>
      <c r="B19" s="92" t="s">
        <v>96</v>
      </c>
      <c r="C19" s="93"/>
      <c r="D19" s="94" t="s">
        <v>311</v>
      </c>
      <c r="E19" s="98"/>
      <c r="F19" s="88"/>
      <c r="G19" s="96"/>
      <c r="H19" s="97"/>
      <c r="I19" s="411">
        <f t="shared" si="0"/>
        <v>0</v>
      </c>
    </row>
    <row r="20" spans="1:9" s="78" customFormat="1" ht="174" customHeight="1" x14ac:dyDescent="0.25">
      <c r="A20" s="482"/>
      <c r="B20" s="99" t="s">
        <v>97</v>
      </c>
      <c r="C20" s="93"/>
      <c r="D20" s="94" t="s">
        <v>322</v>
      </c>
      <c r="E20" s="98"/>
      <c r="F20" s="88"/>
      <c r="G20" s="96"/>
      <c r="H20" s="97"/>
      <c r="I20" s="411">
        <f t="shared" si="0"/>
        <v>0</v>
      </c>
    </row>
    <row r="21" spans="1:9" s="78" customFormat="1" ht="135.75" customHeight="1" x14ac:dyDescent="0.25">
      <c r="A21" s="482"/>
      <c r="B21" s="99" t="s">
        <v>97</v>
      </c>
      <c r="C21" s="93"/>
      <c r="D21" s="100" t="s">
        <v>313</v>
      </c>
      <c r="E21" s="96"/>
      <c r="F21" s="88"/>
      <c r="G21" s="96"/>
      <c r="H21" s="97"/>
      <c r="I21" s="411">
        <f t="shared" si="0"/>
        <v>0</v>
      </c>
    </row>
    <row r="22" spans="1:9" s="78" customFormat="1" ht="111.75" customHeight="1" x14ac:dyDescent="0.25">
      <c r="A22" s="482"/>
      <c r="B22" s="99" t="s">
        <v>97</v>
      </c>
      <c r="C22" s="93"/>
      <c r="D22" s="100" t="s">
        <v>110</v>
      </c>
      <c r="E22" s="96"/>
      <c r="F22" s="88"/>
      <c r="G22" s="96"/>
      <c r="H22" s="97"/>
      <c r="I22" s="411">
        <f t="shared" si="0"/>
        <v>0</v>
      </c>
    </row>
    <row r="23" spans="1:9" s="78" customFormat="1" ht="155.25" customHeight="1" x14ac:dyDescent="0.25">
      <c r="A23" s="482"/>
      <c r="B23" s="99" t="s">
        <v>97</v>
      </c>
      <c r="C23" s="93"/>
      <c r="D23" s="100" t="s">
        <v>212</v>
      </c>
      <c r="E23" s="96"/>
      <c r="F23" s="88"/>
      <c r="G23" s="96"/>
      <c r="H23" s="97"/>
      <c r="I23" s="411">
        <f t="shared" si="0"/>
        <v>0</v>
      </c>
    </row>
    <row r="24" spans="1:9" s="78" customFormat="1" ht="300" customHeight="1" x14ac:dyDescent="0.25">
      <c r="A24" s="482"/>
      <c r="B24" s="99" t="s">
        <v>97</v>
      </c>
      <c r="C24" s="93"/>
      <c r="D24" s="100" t="s">
        <v>314</v>
      </c>
      <c r="E24" s="96"/>
      <c r="F24" s="88"/>
      <c r="G24" s="96"/>
      <c r="H24" s="97"/>
      <c r="I24" s="411">
        <f t="shared" si="0"/>
        <v>0</v>
      </c>
    </row>
    <row r="25" spans="1:9" s="78" customFormat="1" ht="171" customHeight="1" x14ac:dyDescent="0.25">
      <c r="A25" s="482"/>
      <c r="B25" s="99" t="s">
        <v>97</v>
      </c>
      <c r="C25" s="93"/>
      <c r="D25" s="100" t="s">
        <v>315</v>
      </c>
      <c r="E25" s="96"/>
      <c r="F25" s="88"/>
      <c r="G25" s="96"/>
      <c r="H25" s="97"/>
      <c r="I25" s="411">
        <f t="shared" si="0"/>
        <v>0</v>
      </c>
    </row>
    <row r="26" spans="1:9" s="78" customFormat="1" ht="153.75" customHeight="1" x14ac:dyDescent="0.25">
      <c r="A26" s="482"/>
      <c r="B26" s="99" t="s">
        <v>97</v>
      </c>
      <c r="C26" s="93"/>
      <c r="D26" s="100" t="s">
        <v>112</v>
      </c>
      <c r="E26" s="96"/>
      <c r="F26" s="88"/>
      <c r="G26" s="96"/>
      <c r="H26" s="97"/>
      <c r="I26" s="411">
        <f t="shared" si="0"/>
        <v>0</v>
      </c>
    </row>
    <row r="27" spans="1:9" s="78" customFormat="1" ht="103.5" customHeight="1" x14ac:dyDescent="0.25">
      <c r="A27" s="482"/>
      <c r="B27" s="99" t="s">
        <v>97</v>
      </c>
      <c r="C27" s="93"/>
      <c r="D27" s="101" t="s">
        <v>111</v>
      </c>
      <c r="E27" s="102"/>
      <c r="F27" s="88"/>
      <c r="G27" s="102"/>
      <c r="H27" s="97"/>
      <c r="I27" s="411">
        <f t="shared" si="0"/>
        <v>0</v>
      </c>
    </row>
    <row r="28" spans="1:9" s="78" customFormat="1" ht="135" customHeight="1" x14ac:dyDescent="0.25">
      <c r="A28" s="482"/>
      <c r="B28" s="99" t="s">
        <v>98</v>
      </c>
      <c r="C28" s="93"/>
      <c r="D28" s="100" t="s">
        <v>316</v>
      </c>
      <c r="E28" s="103"/>
      <c r="F28" s="88"/>
      <c r="G28" s="96"/>
      <c r="H28" s="97"/>
      <c r="I28" s="411">
        <f t="shared" si="0"/>
        <v>0</v>
      </c>
    </row>
    <row r="29" spans="1:9" s="78" customFormat="1" ht="209.25" customHeight="1" x14ac:dyDescent="0.25">
      <c r="A29" s="482"/>
      <c r="B29" s="99" t="s">
        <v>98</v>
      </c>
      <c r="C29" s="93"/>
      <c r="D29" s="100" t="s">
        <v>113</v>
      </c>
      <c r="E29" s="96"/>
      <c r="F29" s="88"/>
      <c r="G29" s="96"/>
      <c r="H29" s="97"/>
      <c r="I29" s="411">
        <f t="shared" si="0"/>
        <v>0</v>
      </c>
    </row>
    <row r="30" spans="1:9" s="78" customFormat="1" ht="98.25" customHeight="1" x14ac:dyDescent="0.25">
      <c r="A30" s="482"/>
      <c r="B30" s="99" t="s">
        <v>98</v>
      </c>
      <c r="C30" s="93"/>
      <c r="D30" s="100" t="s">
        <v>114</v>
      </c>
      <c r="E30" s="96"/>
      <c r="F30" s="88"/>
      <c r="G30" s="96"/>
      <c r="H30" s="97"/>
      <c r="I30" s="411">
        <f t="shared" si="0"/>
        <v>0</v>
      </c>
    </row>
    <row r="31" spans="1:9" s="78" customFormat="1" ht="295.5" customHeight="1" x14ac:dyDescent="0.25">
      <c r="A31" s="482"/>
      <c r="B31" s="104" t="s">
        <v>99</v>
      </c>
      <c r="C31" s="93"/>
      <c r="D31" s="87" t="s">
        <v>115</v>
      </c>
      <c r="E31" s="105"/>
      <c r="F31" s="88"/>
      <c r="G31" s="105"/>
      <c r="H31" s="97"/>
      <c r="I31" s="411">
        <f t="shared" si="0"/>
        <v>0</v>
      </c>
    </row>
    <row r="32" spans="1:9" s="78" customFormat="1" ht="187.5" customHeight="1" x14ac:dyDescent="0.25">
      <c r="A32" s="482"/>
      <c r="B32" s="104" t="s">
        <v>99</v>
      </c>
      <c r="C32" s="93"/>
      <c r="D32" s="106" t="s">
        <v>89</v>
      </c>
      <c r="E32" s="107"/>
      <c r="F32" s="88"/>
      <c r="G32" s="108"/>
      <c r="H32" s="97"/>
      <c r="I32" s="411">
        <f t="shared" si="0"/>
        <v>0</v>
      </c>
    </row>
    <row r="33" spans="1:9" s="78" customFormat="1" ht="274.5" customHeight="1" x14ac:dyDescent="0.25">
      <c r="A33" s="483" t="s">
        <v>101</v>
      </c>
      <c r="B33" s="109" t="s">
        <v>102</v>
      </c>
      <c r="C33" s="93"/>
      <c r="D33" s="110" t="s">
        <v>213</v>
      </c>
      <c r="E33" s="111"/>
      <c r="F33" s="88"/>
      <c r="G33" s="111"/>
      <c r="H33" s="97"/>
      <c r="I33" s="411">
        <f t="shared" si="0"/>
        <v>0</v>
      </c>
    </row>
    <row r="34" spans="1:9" s="78" customFormat="1" ht="67.5" customHeight="1" x14ac:dyDescent="0.25">
      <c r="A34" s="483"/>
      <c r="B34" s="109" t="s">
        <v>102</v>
      </c>
      <c r="C34" s="93"/>
      <c r="D34" s="112" t="s">
        <v>90</v>
      </c>
      <c r="E34" s="111"/>
      <c r="F34" s="88"/>
      <c r="G34" s="111"/>
      <c r="H34" s="97"/>
      <c r="I34" s="411">
        <f t="shared" si="0"/>
        <v>0</v>
      </c>
    </row>
    <row r="35" spans="1:9" s="78" customFormat="1" ht="279" customHeight="1" x14ac:dyDescent="0.25">
      <c r="A35" s="483"/>
      <c r="B35" s="113" t="s">
        <v>160</v>
      </c>
      <c r="C35" s="93"/>
      <c r="D35" s="114" t="s">
        <v>116</v>
      </c>
      <c r="E35" s="96"/>
      <c r="F35" s="88"/>
      <c r="G35" s="96"/>
      <c r="H35" s="97"/>
      <c r="I35" s="411">
        <f t="shared" si="0"/>
        <v>0</v>
      </c>
    </row>
    <row r="36" spans="1:9" s="78" customFormat="1" ht="159" customHeight="1" x14ac:dyDescent="0.25">
      <c r="A36" s="483"/>
      <c r="B36" s="109" t="s">
        <v>103</v>
      </c>
      <c r="C36" s="93"/>
      <c r="D36" s="115" t="s">
        <v>117</v>
      </c>
      <c r="E36" s="116"/>
      <c r="F36" s="88"/>
      <c r="G36" s="116"/>
      <c r="H36" s="97"/>
      <c r="I36" s="411">
        <f t="shared" si="0"/>
        <v>0</v>
      </c>
    </row>
    <row r="37" spans="1:9" s="78" customFormat="1" ht="224.25" customHeight="1" x14ac:dyDescent="0.25">
      <c r="A37" s="483"/>
      <c r="B37" s="109" t="s">
        <v>103</v>
      </c>
      <c r="C37" s="93"/>
      <c r="D37" s="110" t="s">
        <v>118</v>
      </c>
      <c r="E37" s="111"/>
      <c r="F37" s="88"/>
      <c r="G37" s="111"/>
      <c r="H37" s="97"/>
      <c r="I37" s="411">
        <f t="shared" si="0"/>
        <v>0</v>
      </c>
    </row>
    <row r="38" spans="1:9" s="78" customFormat="1" ht="343.5" customHeight="1" x14ac:dyDescent="0.25">
      <c r="A38" s="483"/>
      <c r="B38" s="109" t="s">
        <v>103</v>
      </c>
      <c r="C38" s="93"/>
      <c r="D38" s="110" t="s">
        <v>119</v>
      </c>
      <c r="E38" s="103"/>
      <c r="F38" s="88"/>
      <c r="G38" s="103"/>
      <c r="H38" s="97"/>
      <c r="I38" s="411">
        <f t="shared" si="0"/>
        <v>0</v>
      </c>
    </row>
    <row r="39" spans="1:9" s="78" customFormat="1" ht="214.5" customHeight="1" x14ac:dyDescent="0.25">
      <c r="A39" s="483"/>
      <c r="B39" s="113" t="s">
        <v>104</v>
      </c>
      <c r="C39" s="93"/>
      <c r="D39" s="115" t="s">
        <v>120</v>
      </c>
      <c r="E39" s="116"/>
      <c r="F39" s="88"/>
      <c r="G39" s="116"/>
      <c r="H39" s="97"/>
      <c r="I39" s="411">
        <f t="shared" si="0"/>
        <v>0</v>
      </c>
    </row>
    <row r="40" spans="1:9" s="78" customFormat="1" ht="250.5" customHeight="1" x14ac:dyDescent="0.25">
      <c r="A40" s="483"/>
      <c r="B40" s="117" t="s">
        <v>161</v>
      </c>
      <c r="C40" s="93"/>
      <c r="D40" s="114" t="s">
        <v>121</v>
      </c>
      <c r="E40" s="96"/>
      <c r="F40" s="88"/>
      <c r="G40" s="96"/>
      <c r="H40" s="97"/>
      <c r="I40" s="411">
        <f t="shared" si="0"/>
        <v>0</v>
      </c>
    </row>
    <row r="41" spans="1:9" s="78" customFormat="1" ht="150.75" customHeight="1" x14ac:dyDescent="0.25">
      <c r="A41" s="483"/>
      <c r="B41" s="117" t="s">
        <v>161</v>
      </c>
      <c r="C41" s="93"/>
      <c r="D41" s="114" t="s">
        <v>270</v>
      </c>
      <c r="E41" s="96"/>
      <c r="F41" s="88"/>
      <c r="G41" s="96"/>
      <c r="H41" s="97"/>
      <c r="I41" s="411">
        <f t="shared" si="0"/>
        <v>0</v>
      </c>
    </row>
    <row r="42" spans="1:9" s="78" customFormat="1" ht="205.5" customHeight="1" x14ac:dyDescent="0.25">
      <c r="A42" s="483"/>
      <c r="B42" s="117" t="s">
        <v>161</v>
      </c>
      <c r="C42" s="93"/>
      <c r="D42" s="114" t="s">
        <v>122</v>
      </c>
      <c r="E42" s="96"/>
      <c r="F42" s="88"/>
      <c r="G42" s="96"/>
      <c r="H42" s="97"/>
      <c r="I42" s="411">
        <f t="shared" si="0"/>
        <v>0</v>
      </c>
    </row>
    <row r="43" spans="1:9" s="78" customFormat="1" ht="102.6" customHeight="1" x14ac:dyDescent="0.25">
      <c r="A43" s="483"/>
      <c r="B43" s="117" t="s">
        <v>105</v>
      </c>
      <c r="C43" s="93"/>
      <c r="D43" s="114" t="s">
        <v>123</v>
      </c>
      <c r="E43" s="118"/>
      <c r="F43" s="88"/>
      <c r="G43" s="118"/>
      <c r="H43" s="97"/>
      <c r="I43" s="411">
        <f t="shared" si="0"/>
        <v>0</v>
      </c>
    </row>
    <row r="44" spans="1:9" s="78" customFormat="1" ht="123.75" customHeight="1" x14ac:dyDescent="0.25">
      <c r="A44" s="483"/>
      <c r="B44" s="117" t="s">
        <v>105</v>
      </c>
      <c r="C44" s="93"/>
      <c r="D44" s="114" t="s">
        <v>124</v>
      </c>
      <c r="E44" s="96"/>
      <c r="F44" s="88"/>
      <c r="G44" s="96"/>
      <c r="H44" s="97"/>
      <c r="I44" s="411">
        <f t="shared" si="0"/>
        <v>0</v>
      </c>
    </row>
    <row r="45" spans="1:9" s="78" customFormat="1" ht="201" customHeight="1" x14ac:dyDescent="0.25">
      <c r="A45" s="479" t="s">
        <v>106</v>
      </c>
      <c r="B45" s="119" t="s">
        <v>107</v>
      </c>
      <c r="C45" s="93"/>
      <c r="D45" s="120" t="s">
        <v>125</v>
      </c>
      <c r="E45" s="96"/>
      <c r="F45" s="88"/>
      <c r="G45" s="96"/>
      <c r="H45" s="97"/>
      <c r="I45" s="411">
        <f t="shared" si="0"/>
        <v>0</v>
      </c>
    </row>
    <row r="46" spans="1:9" s="78" customFormat="1" ht="150" customHeight="1" x14ac:dyDescent="0.25">
      <c r="A46" s="479"/>
      <c r="B46" s="119" t="s">
        <v>107</v>
      </c>
      <c r="C46" s="93"/>
      <c r="D46" s="121" t="s">
        <v>126</v>
      </c>
      <c r="E46" s="116"/>
      <c r="F46" s="88"/>
      <c r="G46" s="116"/>
      <c r="H46" s="97"/>
      <c r="I46" s="411">
        <f t="shared" si="0"/>
        <v>0</v>
      </c>
    </row>
    <row r="47" spans="1:9" s="78" customFormat="1" ht="176.25" customHeight="1" x14ac:dyDescent="0.25">
      <c r="A47" s="479"/>
      <c r="B47" s="119" t="s">
        <v>107</v>
      </c>
      <c r="C47" s="93"/>
      <c r="D47" s="121" t="s">
        <v>127</v>
      </c>
      <c r="E47" s="116"/>
      <c r="F47" s="88"/>
      <c r="G47" s="116"/>
      <c r="H47" s="97"/>
      <c r="I47" s="411">
        <f t="shared" si="0"/>
        <v>0</v>
      </c>
    </row>
    <row r="48" spans="1:9" s="78" customFormat="1" ht="120" customHeight="1" x14ac:dyDescent="0.25">
      <c r="A48" s="479"/>
      <c r="B48" s="119" t="s">
        <v>107</v>
      </c>
      <c r="C48" s="93"/>
      <c r="D48" s="121" t="s">
        <v>128</v>
      </c>
      <c r="E48" s="122"/>
      <c r="F48" s="88"/>
      <c r="G48" s="116"/>
      <c r="H48" s="97"/>
      <c r="I48" s="411">
        <f t="shared" si="0"/>
        <v>0</v>
      </c>
    </row>
    <row r="49" spans="1:9" s="78" customFormat="1" ht="79.5" customHeight="1" x14ac:dyDescent="0.25">
      <c r="A49" s="479"/>
      <c r="B49" s="119" t="s">
        <v>107</v>
      </c>
      <c r="C49" s="93"/>
      <c r="D49" s="121" t="s">
        <v>129</v>
      </c>
      <c r="E49" s="116"/>
      <c r="F49" s="88"/>
      <c r="G49" s="116"/>
      <c r="H49" s="97"/>
      <c r="I49" s="411">
        <f t="shared" si="0"/>
        <v>0</v>
      </c>
    </row>
    <row r="50" spans="1:9" s="78" customFormat="1" ht="96.75" customHeight="1" x14ac:dyDescent="0.25">
      <c r="A50" s="479"/>
      <c r="B50" s="119" t="s">
        <v>107</v>
      </c>
      <c r="C50" s="93"/>
      <c r="D50" s="120" t="s">
        <v>130</v>
      </c>
      <c r="E50" s="96"/>
      <c r="F50" s="88"/>
      <c r="G50" s="96"/>
      <c r="H50" s="97"/>
      <c r="I50" s="411">
        <f t="shared" si="0"/>
        <v>0</v>
      </c>
    </row>
    <row r="51" spans="1:9" s="78" customFormat="1" ht="114.75" x14ac:dyDescent="0.25">
      <c r="A51" s="479"/>
      <c r="B51" s="119" t="s">
        <v>107</v>
      </c>
      <c r="C51" s="93"/>
      <c r="D51" s="120" t="s">
        <v>131</v>
      </c>
      <c r="E51" s="96"/>
      <c r="F51" s="88"/>
      <c r="G51" s="96"/>
      <c r="H51" s="97"/>
      <c r="I51" s="411">
        <f t="shared" si="0"/>
        <v>0</v>
      </c>
    </row>
    <row r="52" spans="1:9" s="78" customFormat="1" ht="200.25" customHeight="1" x14ac:dyDescent="0.25">
      <c r="A52" s="479"/>
      <c r="B52" s="119" t="s">
        <v>107</v>
      </c>
      <c r="C52" s="93"/>
      <c r="D52" s="120" t="s">
        <v>132</v>
      </c>
      <c r="E52" s="96"/>
      <c r="F52" s="88"/>
      <c r="G52" s="96"/>
      <c r="H52" s="97"/>
      <c r="I52" s="411">
        <f t="shared" si="0"/>
        <v>0</v>
      </c>
    </row>
    <row r="53" spans="1:9" s="78" customFormat="1" ht="73.5" customHeight="1" x14ac:dyDescent="0.25">
      <c r="A53" s="479"/>
      <c r="B53" s="119" t="s">
        <v>108</v>
      </c>
      <c r="C53" s="93"/>
      <c r="D53" s="120" t="s">
        <v>317</v>
      </c>
      <c r="E53" s="118"/>
      <c r="F53" s="88"/>
      <c r="G53" s="118"/>
      <c r="H53" s="97"/>
      <c r="I53" s="411">
        <f t="shared" si="0"/>
        <v>0</v>
      </c>
    </row>
    <row r="54" spans="1:9" s="78" customFormat="1" ht="100.5" customHeight="1" x14ac:dyDescent="0.25">
      <c r="A54" s="479"/>
      <c r="B54" s="119" t="s">
        <v>108</v>
      </c>
      <c r="C54" s="93"/>
      <c r="D54" s="120" t="s">
        <v>91</v>
      </c>
      <c r="E54" s="123"/>
      <c r="F54" s="88"/>
      <c r="G54" s="118"/>
      <c r="H54" s="97"/>
      <c r="I54" s="411">
        <f t="shared" si="0"/>
        <v>0</v>
      </c>
    </row>
    <row r="55" spans="1:9" s="78" customFormat="1" ht="120.95" customHeight="1" x14ac:dyDescent="0.25">
      <c r="A55" s="479"/>
      <c r="B55" s="119" t="s">
        <v>108</v>
      </c>
      <c r="C55" s="93"/>
      <c r="D55" s="120" t="s">
        <v>133</v>
      </c>
      <c r="E55" s="124"/>
      <c r="F55" s="88"/>
      <c r="G55" s="118"/>
      <c r="H55" s="97"/>
      <c r="I55" s="411">
        <f t="shared" si="0"/>
        <v>0</v>
      </c>
    </row>
    <row r="56" spans="1:9" s="78" customFormat="1" ht="154.5" customHeight="1" x14ac:dyDescent="0.25">
      <c r="A56" s="479"/>
      <c r="B56" s="119" t="s">
        <v>109</v>
      </c>
      <c r="C56" s="93"/>
      <c r="D56" s="120" t="s">
        <v>159</v>
      </c>
      <c r="E56" s="96"/>
      <c r="F56" s="88"/>
      <c r="G56" s="96"/>
      <c r="H56" s="97"/>
      <c r="I56" s="411">
        <f t="shared" si="0"/>
        <v>0</v>
      </c>
    </row>
    <row r="57" spans="1:9" s="78" customFormat="1" ht="183" customHeight="1" x14ac:dyDescent="0.25">
      <c r="A57" s="479"/>
      <c r="B57" s="119" t="s">
        <v>109</v>
      </c>
      <c r="C57" s="93"/>
      <c r="D57" s="120" t="s">
        <v>323</v>
      </c>
      <c r="E57" s="103"/>
      <c r="F57" s="88"/>
      <c r="G57" s="96"/>
      <c r="H57" s="97"/>
      <c r="I57" s="411">
        <f t="shared" si="0"/>
        <v>0</v>
      </c>
    </row>
    <row r="58" spans="1:9" s="78" customFormat="1" ht="255" customHeight="1" x14ac:dyDescent="0.25">
      <c r="A58" s="479"/>
      <c r="B58" s="119" t="s">
        <v>109</v>
      </c>
      <c r="C58" s="93"/>
      <c r="D58" s="120" t="s">
        <v>319</v>
      </c>
      <c r="E58" s="103"/>
      <c r="F58" s="88"/>
      <c r="G58" s="96"/>
      <c r="H58" s="97"/>
      <c r="I58" s="411">
        <f t="shared" si="0"/>
        <v>0</v>
      </c>
    </row>
    <row r="59" spans="1:9" s="78" customFormat="1" ht="239.25" customHeight="1" x14ac:dyDescent="0.25">
      <c r="A59" s="479"/>
      <c r="B59" s="119" t="s">
        <v>109</v>
      </c>
      <c r="C59" s="93"/>
      <c r="D59" s="120" t="s">
        <v>158</v>
      </c>
      <c r="E59" s="96"/>
      <c r="F59" s="88"/>
      <c r="G59" s="96"/>
      <c r="H59" s="97"/>
      <c r="I59" s="411">
        <f t="shared" si="0"/>
        <v>0</v>
      </c>
    </row>
    <row r="60" spans="1:9" s="78" customFormat="1" ht="124.5" customHeight="1" thickBot="1" x14ac:dyDescent="0.3">
      <c r="A60" s="480"/>
      <c r="B60" s="125" t="s">
        <v>109</v>
      </c>
      <c r="C60" s="126"/>
      <c r="D60" s="127" t="s">
        <v>324</v>
      </c>
      <c r="E60" s="128"/>
      <c r="F60" s="129"/>
      <c r="G60" s="128"/>
      <c r="H60" s="129"/>
      <c r="I60" s="412">
        <f>SUM(F60,H60)</f>
        <v>0</v>
      </c>
    </row>
    <row r="61" spans="1:9" s="78" customFormat="1" x14ac:dyDescent="0.25">
      <c r="A61" s="130"/>
      <c r="B61" s="131"/>
      <c r="C61" s="131"/>
      <c r="D61" s="132"/>
      <c r="E61" s="132"/>
      <c r="F61" s="133"/>
      <c r="G61" s="132"/>
      <c r="H61" s="132"/>
      <c r="I61" s="132"/>
    </row>
    <row r="62" spans="1:9" s="78" customFormat="1" ht="23.25" customHeight="1" thickBot="1" x14ac:dyDescent="0.3">
      <c r="A62" s="130"/>
      <c r="B62" s="131"/>
      <c r="C62" s="134" t="s">
        <v>74</v>
      </c>
      <c r="D62" s="132"/>
      <c r="E62" s="132"/>
      <c r="F62" s="133"/>
      <c r="G62" s="132"/>
      <c r="H62" s="132"/>
      <c r="I62" s="134" t="s">
        <v>74</v>
      </c>
    </row>
    <row r="63" spans="1:9" s="78" customFormat="1" ht="33.75" thickBot="1" x14ac:dyDescent="0.3">
      <c r="A63" s="130"/>
      <c r="B63" s="135" t="s">
        <v>92</v>
      </c>
      <c r="C63" s="136">
        <f>COUNTIF(C16:C60, "X")</f>
        <v>0</v>
      </c>
      <c r="D63" s="137"/>
      <c r="E63" s="135" t="s">
        <v>93</v>
      </c>
      <c r="F63" s="138">
        <f>SUM(F16:F60)</f>
        <v>0</v>
      </c>
      <c r="G63" s="135" t="s">
        <v>94</v>
      </c>
      <c r="H63" s="136">
        <f>SUM(H16:H60)</f>
        <v>0</v>
      </c>
      <c r="I63" s="136">
        <f>SUM(I16:I60)</f>
        <v>0</v>
      </c>
    </row>
    <row r="64" spans="1:9" s="78" customFormat="1" x14ac:dyDescent="0.25">
      <c r="A64" s="130"/>
      <c r="B64" s="131"/>
      <c r="C64" s="131"/>
      <c r="D64" s="132"/>
      <c r="E64" s="132"/>
      <c r="F64" s="133"/>
      <c r="G64" s="132"/>
      <c r="H64" s="132"/>
      <c r="I64" s="132"/>
    </row>
    <row r="65" spans="1:9" s="78" customFormat="1" ht="18" customHeight="1" x14ac:dyDescent="0.25">
      <c r="A65" s="130"/>
      <c r="B65" s="139"/>
      <c r="C65" s="140"/>
      <c r="D65" s="132"/>
      <c r="E65" s="132"/>
      <c r="F65" s="133"/>
      <c r="G65" s="132"/>
      <c r="H65" s="132"/>
      <c r="I65" s="132"/>
    </row>
    <row r="66" spans="1:9" s="78" customFormat="1" x14ac:dyDescent="0.25">
      <c r="A66" s="130"/>
      <c r="B66" s="139"/>
      <c r="C66" s="140"/>
      <c r="D66" s="132"/>
      <c r="E66" s="132"/>
      <c r="F66" s="133"/>
      <c r="G66" s="132"/>
      <c r="H66" s="132"/>
      <c r="I66" s="132"/>
    </row>
    <row r="67" spans="1:9" s="78" customFormat="1" x14ac:dyDescent="0.25">
      <c r="A67" s="130"/>
      <c r="B67" s="139"/>
      <c r="C67" s="140"/>
      <c r="D67" s="132"/>
      <c r="E67" s="132"/>
      <c r="F67" s="133"/>
      <c r="G67" s="132"/>
      <c r="H67" s="132"/>
      <c r="I67" s="132"/>
    </row>
    <row r="68" spans="1:9" s="78" customFormat="1" x14ac:dyDescent="0.25">
      <c r="A68" s="130"/>
      <c r="B68" s="131"/>
      <c r="C68" s="131"/>
      <c r="D68" s="132"/>
      <c r="E68" s="132"/>
      <c r="F68" s="133"/>
      <c r="G68" s="132"/>
      <c r="H68" s="132"/>
      <c r="I68" s="132"/>
    </row>
    <row r="69" spans="1:9" s="78" customFormat="1" x14ac:dyDescent="0.25">
      <c r="A69" s="130"/>
      <c r="B69" s="131"/>
      <c r="C69" s="131"/>
      <c r="D69" s="132"/>
      <c r="E69" s="132"/>
      <c r="F69" s="133"/>
      <c r="G69" s="132"/>
      <c r="H69" s="132"/>
      <c r="I69" s="132"/>
    </row>
    <row r="70" spans="1:9" s="78" customFormat="1" x14ac:dyDescent="0.25">
      <c r="A70" s="130"/>
      <c r="B70" s="131"/>
      <c r="C70" s="131"/>
      <c r="D70" s="132"/>
      <c r="E70" s="132"/>
      <c r="F70" s="133"/>
      <c r="G70" s="132"/>
      <c r="H70" s="132"/>
      <c r="I70" s="132"/>
    </row>
    <row r="71" spans="1:9" s="78" customFormat="1" x14ac:dyDescent="0.25">
      <c r="A71" s="130"/>
      <c r="B71" s="131"/>
      <c r="C71" s="131"/>
      <c r="D71" s="132"/>
      <c r="E71" s="132"/>
      <c r="F71" s="133"/>
      <c r="G71" s="132"/>
      <c r="H71" s="132"/>
      <c r="I71" s="132"/>
    </row>
    <row r="72" spans="1:9" s="78" customFormat="1" x14ac:dyDescent="0.25">
      <c r="A72" s="130"/>
      <c r="B72" s="131"/>
      <c r="C72" s="131"/>
      <c r="D72" s="132"/>
      <c r="E72" s="132"/>
      <c r="F72" s="133"/>
      <c r="G72" s="132"/>
      <c r="H72" s="132"/>
      <c r="I72" s="132"/>
    </row>
    <row r="73" spans="1:9" s="78" customFormat="1" x14ac:dyDescent="0.25">
      <c r="A73" s="130"/>
      <c r="B73" s="131"/>
      <c r="C73" s="131"/>
      <c r="D73" s="132"/>
      <c r="E73" s="132"/>
      <c r="F73" s="133"/>
      <c r="G73" s="132"/>
      <c r="H73" s="132"/>
      <c r="I73" s="132"/>
    </row>
    <row r="74" spans="1:9" s="78" customFormat="1" x14ac:dyDescent="0.25">
      <c r="A74" s="130"/>
      <c r="B74" s="131"/>
      <c r="C74" s="131"/>
      <c r="D74" s="132"/>
      <c r="E74" s="132"/>
      <c r="F74" s="133"/>
      <c r="G74" s="132"/>
      <c r="H74" s="132"/>
      <c r="I74" s="132"/>
    </row>
    <row r="75" spans="1:9" s="78" customFormat="1" x14ac:dyDescent="0.25">
      <c r="A75" s="130"/>
      <c r="B75" s="131"/>
      <c r="C75" s="131"/>
      <c r="D75" s="132"/>
      <c r="E75" s="132"/>
      <c r="F75" s="133"/>
      <c r="G75" s="132"/>
      <c r="H75" s="132"/>
      <c r="I75" s="132"/>
    </row>
    <row r="76" spans="1:9" s="78" customFormat="1" x14ac:dyDescent="0.25">
      <c r="A76" s="130"/>
      <c r="B76" s="131"/>
      <c r="C76" s="131"/>
      <c r="D76" s="132"/>
      <c r="E76" s="132"/>
      <c r="F76" s="133"/>
      <c r="G76" s="132"/>
      <c r="H76" s="132"/>
      <c r="I76" s="132"/>
    </row>
    <row r="77" spans="1:9" s="78" customFormat="1" x14ac:dyDescent="0.25">
      <c r="A77" s="130"/>
      <c r="B77" s="131"/>
      <c r="C77" s="131"/>
      <c r="D77" s="132"/>
      <c r="E77" s="132"/>
      <c r="F77" s="133"/>
      <c r="G77" s="132"/>
      <c r="H77" s="132"/>
      <c r="I77" s="132"/>
    </row>
    <row r="78" spans="1:9" s="78" customFormat="1" x14ac:dyDescent="0.25">
      <c r="A78" s="130"/>
      <c r="B78" s="131"/>
      <c r="C78" s="131"/>
      <c r="D78" s="132"/>
      <c r="E78" s="132"/>
      <c r="F78" s="133"/>
      <c r="G78" s="132"/>
      <c r="H78" s="132"/>
      <c r="I78" s="132"/>
    </row>
    <row r="79" spans="1:9" s="78" customFormat="1" x14ac:dyDescent="0.25">
      <c r="A79" s="130"/>
      <c r="B79" s="131"/>
      <c r="C79" s="131"/>
      <c r="D79" s="132"/>
      <c r="E79" s="132"/>
      <c r="F79" s="133"/>
      <c r="G79" s="132"/>
      <c r="H79" s="132"/>
      <c r="I79" s="132"/>
    </row>
    <row r="80" spans="1:9" s="78" customFormat="1" x14ac:dyDescent="0.25">
      <c r="A80" s="130"/>
      <c r="B80" s="131"/>
      <c r="C80" s="131"/>
      <c r="D80" s="132"/>
      <c r="E80" s="132"/>
      <c r="F80" s="133"/>
      <c r="G80" s="132"/>
      <c r="H80" s="132"/>
      <c r="I80" s="132"/>
    </row>
    <row r="81" spans="1:9" s="78" customFormat="1" x14ac:dyDescent="0.25">
      <c r="A81" s="130"/>
      <c r="B81" s="131"/>
      <c r="C81" s="131"/>
      <c r="D81" s="132"/>
      <c r="E81" s="132"/>
      <c r="F81" s="133"/>
      <c r="G81" s="132"/>
      <c r="H81" s="132"/>
      <c r="I81" s="132"/>
    </row>
    <row r="82" spans="1:9" s="78" customFormat="1" x14ac:dyDescent="0.25">
      <c r="A82" s="130"/>
      <c r="B82" s="131"/>
      <c r="C82" s="131"/>
      <c r="D82" s="132"/>
      <c r="E82" s="132"/>
      <c r="F82" s="133"/>
      <c r="G82" s="132"/>
      <c r="H82" s="132"/>
      <c r="I82" s="132"/>
    </row>
    <row r="83" spans="1:9" s="78" customFormat="1" x14ac:dyDescent="0.25">
      <c r="A83" s="130"/>
      <c r="B83" s="131"/>
      <c r="C83" s="131"/>
      <c r="D83" s="132"/>
      <c r="E83" s="132"/>
      <c r="F83" s="133"/>
      <c r="G83" s="132"/>
      <c r="H83" s="132"/>
      <c r="I83" s="132"/>
    </row>
    <row r="84" spans="1:9" s="78" customFormat="1" x14ac:dyDescent="0.25">
      <c r="A84" s="130"/>
      <c r="B84" s="131"/>
      <c r="C84" s="131"/>
      <c r="D84" s="132"/>
      <c r="E84" s="132"/>
      <c r="F84" s="133"/>
      <c r="G84" s="132"/>
      <c r="H84" s="132"/>
      <c r="I84" s="132"/>
    </row>
    <row r="85" spans="1:9" s="78" customFormat="1" x14ac:dyDescent="0.25">
      <c r="A85" s="130"/>
      <c r="B85" s="131"/>
      <c r="C85" s="131"/>
      <c r="D85" s="132"/>
      <c r="E85" s="132"/>
      <c r="F85" s="133"/>
      <c r="G85" s="132"/>
      <c r="H85" s="132"/>
      <c r="I85" s="132"/>
    </row>
    <row r="86" spans="1:9" s="78" customFormat="1" x14ac:dyDescent="0.25">
      <c r="A86" s="130"/>
      <c r="B86" s="131"/>
      <c r="C86" s="131"/>
      <c r="D86" s="132"/>
      <c r="E86" s="132"/>
      <c r="F86" s="133"/>
      <c r="G86" s="132"/>
      <c r="H86" s="132"/>
      <c r="I86" s="132"/>
    </row>
    <row r="87" spans="1:9" s="78" customFormat="1" x14ac:dyDescent="0.25">
      <c r="A87" s="130"/>
      <c r="B87" s="131"/>
      <c r="C87" s="131"/>
      <c r="D87" s="132"/>
      <c r="E87" s="132"/>
      <c r="F87" s="133"/>
      <c r="G87" s="132"/>
      <c r="H87" s="132"/>
      <c r="I87" s="132"/>
    </row>
    <row r="88" spans="1:9" s="78" customFormat="1" x14ac:dyDescent="0.25">
      <c r="A88" s="130"/>
      <c r="B88" s="131"/>
      <c r="C88" s="131"/>
      <c r="D88" s="132"/>
      <c r="E88" s="132"/>
      <c r="F88" s="133"/>
      <c r="G88" s="132"/>
      <c r="H88" s="132"/>
      <c r="I88" s="132"/>
    </row>
    <row r="89" spans="1:9" s="78" customFormat="1" x14ac:dyDescent="0.25">
      <c r="A89" s="130"/>
      <c r="B89" s="131"/>
      <c r="C89" s="131"/>
      <c r="D89" s="132"/>
      <c r="E89" s="132"/>
      <c r="F89" s="133"/>
      <c r="G89" s="132"/>
      <c r="H89" s="132"/>
      <c r="I89" s="132"/>
    </row>
    <row r="90" spans="1:9" s="78" customFormat="1" x14ac:dyDescent="0.25">
      <c r="A90" s="130"/>
      <c r="B90" s="131"/>
      <c r="C90" s="131"/>
      <c r="D90" s="132"/>
      <c r="E90" s="132"/>
      <c r="F90" s="133"/>
      <c r="G90" s="132"/>
      <c r="H90" s="132"/>
      <c r="I90" s="132"/>
    </row>
    <row r="91" spans="1:9" s="78" customFormat="1" x14ac:dyDescent="0.25">
      <c r="A91" s="130"/>
      <c r="B91" s="131"/>
      <c r="C91" s="131"/>
      <c r="D91" s="132"/>
      <c r="E91" s="132"/>
      <c r="F91" s="133"/>
      <c r="G91" s="132"/>
      <c r="H91" s="132"/>
      <c r="I91" s="132"/>
    </row>
    <row r="92" spans="1:9" s="78" customFormat="1" x14ac:dyDescent="0.25">
      <c r="A92" s="130"/>
      <c r="B92" s="131"/>
      <c r="C92" s="131"/>
      <c r="D92" s="132"/>
      <c r="E92" s="132"/>
      <c r="F92" s="133"/>
      <c r="G92" s="132"/>
      <c r="H92" s="132"/>
      <c r="I92" s="132"/>
    </row>
    <row r="93" spans="1:9" s="78" customFormat="1" x14ac:dyDescent="0.25">
      <c r="A93" s="130"/>
      <c r="B93" s="131"/>
      <c r="C93" s="131"/>
      <c r="D93" s="132"/>
      <c r="E93" s="132"/>
      <c r="F93" s="133"/>
      <c r="G93" s="132"/>
      <c r="H93" s="132"/>
      <c r="I93" s="132"/>
    </row>
    <row r="94" spans="1:9" s="78" customFormat="1" x14ac:dyDescent="0.25">
      <c r="A94" s="130"/>
      <c r="B94" s="131"/>
      <c r="C94" s="131"/>
      <c r="D94" s="132"/>
      <c r="E94" s="132"/>
      <c r="F94" s="133"/>
      <c r="G94" s="132"/>
      <c r="H94" s="132"/>
      <c r="I94" s="132"/>
    </row>
    <row r="95" spans="1:9" s="78" customFormat="1" x14ac:dyDescent="0.25">
      <c r="A95" s="130"/>
      <c r="B95" s="131"/>
      <c r="C95" s="131"/>
      <c r="D95" s="132"/>
      <c r="E95" s="132"/>
      <c r="F95" s="133"/>
      <c r="G95" s="132"/>
      <c r="H95" s="132"/>
      <c r="I95" s="132"/>
    </row>
    <row r="96" spans="1:9" s="78" customFormat="1" x14ac:dyDescent="0.25">
      <c r="A96" s="130"/>
      <c r="B96" s="131"/>
      <c r="C96" s="131"/>
      <c r="D96" s="132"/>
      <c r="E96" s="132"/>
      <c r="F96" s="133"/>
      <c r="G96" s="132"/>
      <c r="H96" s="132"/>
      <c r="I96" s="132"/>
    </row>
    <row r="97" spans="1:9" s="78" customFormat="1" x14ac:dyDescent="0.25">
      <c r="A97" s="130"/>
      <c r="B97" s="131"/>
      <c r="C97" s="131"/>
      <c r="D97" s="132"/>
      <c r="E97" s="132"/>
      <c r="F97" s="133"/>
      <c r="G97" s="132"/>
      <c r="H97" s="132"/>
      <c r="I97" s="132"/>
    </row>
    <row r="98" spans="1:9" s="78" customFormat="1" x14ac:dyDescent="0.25">
      <c r="A98" s="130"/>
      <c r="B98" s="131"/>
      <c r="C98" s="131"/>
      <c r="D98" s="132"/>
      <c r="E98" s="132"/>
      <c r="F98" s="133"/>
      <c r="G98" s="132"/>
      <c r="H98" s="132"/>
      <c r="I98" s="132"/>
    </row>
    <row r="99" spans="1:9" s="78" customFormat="1" x14ac:dyDescent="0.25">
      <c r="A99" s="130"/>
      <c r="B99" s="131"/>
      <c r="C99" s="131"/>
      <c r="D99" s="132"/>
      <c r="E99" s="132"/>
      <c r="F99" s="133"/>
      <c r="G99" s="132"/>
      <c r="H99" s="132"/>
      <c r="I99" s="132"/>
    </row>
    <row r="100" spans="1:9" s="78" customFormat="1" x14ac:dyDescent="0.25">
      <c r="A100" s="130"/>
      <c r="B100" s="131"/>
      <c r="C100" s="131"/>
      <c r="D100" s="132"/>
      <c r="E100" s="132"/>
      <c r="F100" s="133"/>
      <c r="G100" s="132"/>
      <c r="H100" s="132"/>
      <c r="I100" s="132"/>
    </row>
    <row r="101" spans="1:9" s="78" customFormat="1" x14ac:dyDescent="0.25">
      <c r="A101" s="130"/>
      <c r="B101" s="131"/>
      <c r="C101" s="131"/>
      <c r="D101" s="132"/>
      <c r="E101" s="132"/>
      <c r="F101" s="133"/>
      <c r="G101" s="132"/>
      <c r="H101" s="132"/>
      <c r="I101" s="132"/>
    </row>
    <row r="102" spans="1:9" s="78" customFormat="1" x14ac:dyDescent="0.25">
      <c r="A102" s="130"/>
      <c r="B102" s="131"/>
      <c r="C102" s="131"/>
      <c r="D102" s="132"/>
      <c r="E102" s="132"/>
      <c r="F102" s="133"/>
      <c r="G102" s="132"/>
      <c r="H102" s="132"/>
      <c r="I102" s="132"/>
    </row>
    <row r="103" spans="1:9" s="78" customFormat="1" x14ac:dyDescent="0.25">
      <c r="A103" s="130"/>
      <c r="B103" s="131"/>
      <c r="C103" s="131"/>
      <c r="D103" s="132"/>
      <c r="E103" s="132"/>
      <c r="F103" s="133"/>
      <c r="G103" s="132"/>
      <c r="H103" s="132"/>
      <c r="I103" s="132"/>
    </row>
    <row r="104" spans="1:9" s="78" customFormat="1" x14ac:dyDescent="0.25">
      <c r="A104" s="130"/>
      <c r="B104" s="131"/>
      <c r="C104" s="131"/>
      <c r="D104" s="132"/>
      <c r="E104" s="132"/>
      <c r="F104" s="133"/>
      <c r="G104" s="132"/>
      <c r="H104" s="132"/>
      <c r="I104" s="132"/>
    </row>
    <row r="105" spans="1:9" s="78" customFormat="1" x14ac:dyDescent="0.25">
      <c r="A105" s="130"/>
      <c r="B105" s="131"/>
      <c r="C105" s="131"/>
      <c r="D105" s="132"/>
      <c r="E105" s="132"/>
      <c r="F105" s="133"/>
      <c r="G105" s="132"/>
      <c r="H105" s="132"/>
      <c r="I105" s="132"/>
    </row>
    <row r="106" spans="1:9" s="78" customFormat="1" x14ac:dyDescent="0.25">
      <c r="A106" s="130"/>
      <c r="B106" s="131"/>
      <c r="C106" s="131"/>
      <c r="D106" s="132"/>
      <c r="E106" s="132"/>
      <c r="F106" s="133"/>
      <c r="G106" s="132"/>
      <c r="H106" s="132"/>
      <c r="I106" s="132"/>
    </row>
  </sheetData>
  <sheetProtection formatCells="0" formatColumns="0" formatRows="0" insertColumns="0" insertRows="0" insertHyperlinks="0" deleteColumns="0" deleteRows="0" selectLockedCells="1" sort="0" autoFilter="0" pivotTables="0"/>
  <autoFilter ref="A15:I15" xr:uid="{9AC28B8A-AF16-43DF-9F4E-3A4859996898}"/>
  <mergeCells count="8">
    <mergeCell ref="A7:I10"/>
    <mergeCell ref="G14:H14"/>
    <mergeCell ref="E14:F14"/>
    <mergeCell ref="A45:A60"/>
    <mergeCell ref="A11:A12"/>
    <mergeCell ref="A16:A32"/>
    <mergeCell ref="A33:A44"/>
    <mergeCell ref="A13:I13"/>
  </mergeCells>
  <dataValidations disablePrompts="1" count="5">
    <dataValidation type="whole" allowBlank="1" showInputMessage="1" showErrorMessage="1" sqref="I16:I60" xr:uid="{6D0E8DB8-2533-4C71-B589-98297EAA18B4}">
      <formula1>0</formula1>
      <formula2>15</formula2>
    </dataValidation>
    <dataValidation type="list" allowBlank="1" showDropDown="1" showInputMessage="1" showErrorMessage="1" error="Mit &quot;X&quot; ausfüllen" sqref="C16:C60" xr:uid="{E9F9F008-36B1-41C3-A413-9B4742BE8DAD}">
      <formula1>"X"</formula1>
    </dataValidation>
    <dataValidation type="list" allowBlank="1" showInputMessage="1" showErrorMessage="1" sqref="F17:F60" xr:uid="{74816CA4-CF7B-4BD5-9B59-98187EA1B27E}">
      <formula1>"n.a, 0,1,2,3,4,5,6,7,8,9,10,11,12,13,14,15"</formula1>
    </dataValidation>
    <dataValidation type="list" allowBlank="1" showInputMessage="1" showErrorMessage="1" sqref="F16" xr:uid="{E4559994-8F2E-4FAE-BD18-673B6D7FB17B}">
      <formula1>"n.a., 0,1,2,3,4,5,6,7,8,9,10,11,12,13,14,15"</formula1>
    </dataValidation>
    <dataValidation type="list" allowBlank="1" showInputMessage="1" showErrorMessage="1" sqref="H16:H60" xr:uid="{EDA28746-F75B-43A8-8F91-8B56E963A614}">
      <formula1>"n.a.,1,2,3,4,5,6,7,8,9,10,11,12,13,14,15"</formula1>
    </dataValidation>
  </dataValidations>
  <pageMargins left="1" right="1" top="1" bottom="1" header="0.5" footer="0.5"/>
  <pageSetup paperSize="8"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5D4A-FCD0-4015-9550-27D54EFF504C}">
  <sheetPr codeName="Sheet5">
    <tabColor theme="3" tint="-0.249977111117893"/>
  </sheetPr>
  <dimension ref="A2:U157"/>
  <sheetViews>
    <sheetView showGridLines="0" zoomScale="93" zoomScaleNormal="70" workbookViewId="0">
      <selection activeCell="B32" sqref="B32"/>
    </sheetView>
  </sheetViews>
  <sheetFormatPr defaultRowHeight="15" x14ac:dyDescent="0.25"/>
  <cols>
    <col min="1" max="1" width="2" customWidth="1"/>
    <col min="2" max="2" width="43.5703125" style="30" customWidth="1"/>
    <col min="3" max="3" width="16.5703125" style="30" customWidth="1"/>
    <col min="4" max="4" width="17.28515625" style="30" customWidth="1"/>
    <col min="5" max="5" width="17.85546875" style="30" customWidth="1"/>
    <col min="6" max="6" width="27.140625" style="30" customWidth="1"/>
    <col min="7" max="8" width="17.28515625" style="30" customWidth="1"/>
    <col min="9" max="10" width="20.42578125" style="30" bestFit="1" customWidth="1"/>
    <col min="11" max="11" width="17.85546875" style="30" customWidth="1"/>
    <col min="12" max="12" width="18.5703125" style="30" customWidth="1"/>
    <col min="13" max="13" width="4.28515625" style="30" customWidth="1"/>
    <col min="14" max="14" width="8.140625" style="30" customWidth="1"/>
    <col min="15" max="15" width="6" style="30" customWidth="1"/>
  </cols>
  <sheetData>
    <row r="2" spans="1:21" x14ac:dyDescent="0.25">
      <c r="C2" s="31"/>
      <c r="L2" s="31"/>
    </row>
    <row r="3" spans="1:21" x14ac:dyDescent="0.25">
      <c r="C3" s="31"/>
      <c r="L3" s="31"/>
    </row>
    <row r="7" spans="1:21" ht="14.25" customHeight="1" x14ac:dyDescent="0.25">
      <c r="A7" s="447" t="s">
        <v>172</v>
      </c>
      <c r="B7" s="447"/>
      <c r="C7" s="447"/>
      <c r="D7" s="447"/>
      <c r="E7" s="447"/>
      <c r="F7" s="447"/>
      <c r="G7" s="447"/>
      <c r="H7" s="447"/>
      <c r="I7" s="447"/>
      <c r="J7" s="447"/>
      <c r="K7" s="447"/>
      <c r="L7" s="447"/>
      <c r="M7" s="447"/>
      <c r="N7" s="447"/>
      <c r="O7" s="447"/>
      <c r="P7" s="13"/>
      <c r="Q7" s="13"/>
      <c r="R7" s="13"/>
      <c r="S7" s="13"/>
      <c r="T7" s="13"/>
      <c r="U7" s="13"/>
    </row>
    <row r="8" spans="1:21" ht="14.25" customHeight="1" x14ac:dyDescent="0.25">
      <c r="A8" s="447"/>
      <c r="B8" s="447"/>
      <c r="C8" s="447"/>
      <c r="D8" s="447"/>
      <c r="E8" s="447"/>
      <c r="F8" s="447"/>
      <c r="G8" s="447"/>
      <c r="H8" s="447"/>
      <c r="I8" s="447"/>
      <c r="J8" s="447"/>
      <c r="K8" s="447"/>
      <c r="L8" s="447"/>
      <c r="M8" s="447"/>
      <c r="N8" s="447"/>
      <c r="O8" s="447"/>
      <c r="P8" s="13"/>
      <c r="Q8" s="13"/>
      <c r="R8" s="13"/>
      <c r="S8" s="13"/>
      <c r="T8" s="13"/>
      <c r="U8" s="13"/>
    </row>
    <row r="9" spans="1:21" ht="14.25" customHeight="1" x14ac:dyDescent="0.25">
      <c r="A9" s="447"/>
      <c r="B9" s="447"/>
      <c r="C9" s="447"/>
      <c r="D9" s="447"/>
      <c r="E9" s="447"/>
      <c r="F9" s="447"/>
      <c r="G9" s="447"/>
      <c r="H9" s="447"/>
      <c r="I9" s="447"/>
      <c r="J9" s="447"/>
      <c r="K9" s="447"/>
      <c r="L9" s="447"/>
      <c r="M9" s="447"/>
      <c r="N9" s="447"/>
      <c r="O9" s="447"/>
      <c r="P9" s="13"/>
      <c r="Q9" s="13"/>
      <c r="R9" s="13"/>
      <c r="S9" s="13"/>
      <c r="T9" s="13"/>
      <c r="U9" s="13"/>
    </row>
    <row r="10" spans="1:21" ht="14.25" customHeight="1" x14ac:dyDescent="0.25">
      <c r="A10" s="447"/>
      <c r="B10" s="447"/>
      <c r="C10" s="447"/>
      <c r="D10" s="447"/>
      <c r="E10" s="447"/>
      <c r="F10" s="447"/>
      <c r="G10" s="447"/>
      <c r="H10" s="447"/>
      <c r="I10" s="447"/>
      <c r="J10" s="447"/>
      <c r="K10" s="447"/>
      <c r="L10" s="447"/>
      <c r="M10" s="447"/>
      <c r="N10" s="447"/>
      <c r="O10" s="447"/>
      <c r="P10" s="13"/>
      <c r="Q10" s="13"/>
      <c r="R10" s="13"/>
      <c r="S10" s="13"/>
      <c r="T10" s="13"/>
      <c r="U10" s="13"/>
    </row>
    <row r="11" spans="1:21" s="192" customFormat="1" ht="14.25" customHeight="1" x14ac:dyDescent="0.25">
      <c r="A11" s="497"/>
      <c r="B11" s="199"/>
      <c r="C11" s="199"/>
      <c r="D11" s="199"/>
      <c r="E11" s="199"/>
      <c r="F11" s="199"/>
      <c r="G11" s="199"/>
      <c r="H11" s="199"/>
      <c r="I11" s="199"/>
      <c r="J11" s="199"/>
      <c r="K11" s="199"/>
      <c r="L11" s="199"/>
      <c r="M11" s="199"/>
      <c r="N11" s="199"/>
      <c r="O11" s="199"/>
    </row>
    <row r="12" spans="1:21" s="192" customFormat="1" ht="14.25" customHeight="1" thickBot="1" x14ac:dyDescent="0.3">
      <c r="A12" s="497"/>
      <c r="B12" s="199"/>
      <c r="C12" s="199"/>
      <c r="D12" s="199"/>
      <c r="E12" s="199"/>
      <c r="F12" s="199"/>
      <c r="G12" s="199"/>
      <c r="H12" s="199"/>
      <c r="I12" s="199"/>
      <c r="J12" s="199"/>
      <c r="K12" s="199"/>
      <c r="L12" s="199"/>
      <c r="M12" s="199"/>
      <c r="N12" s="199"/>
      <c r="O12" s="199"/>
    </row>
    <row r="13" spans="1:21" s="413" customFormat="1" ht="39.75" customHeight="1" thickBot="1" x14ac:dyDescent="0.3">
      <c r="B13" s="202"/>
      <c r="C13" s="524" t="s">
        <v>163</v>
      </c>
      <c r="D13" s="498" t="s">
        <v>79</v>
      </c>
      <c r="E13" s="498"/>
      <c r="F13" s="498"/>
      <c r="G13" s="498"/>
      <c r="H13" s="498"/>
      <c r="I13" s="498"/>
      <c r="J13" s="498"/>
      <c r="K13" s="498"/>
      <c r="L13" s="499"/>
      <c r="M13" s="201"/>
      <c r="N13" s="512" t="s">
        <v>166</v>
      </c>
      <c r="O13" s="513"/>
      <c r="P13" s="192"/>
      <c r="Q13" s="192"/>
      <c r="R13" s="192"/>
    </row>
    <row r="14" spans="1:21" s="413" customFormat="1" ht="18.75" thickBot="1" x14ac:dyDescent="0.3">
      <c r="B14" s="203"/>
      <c r="C14" s="525"/>
      <c r="D14" s="509" t="s">
        <v>165</v>
      </c>
      <c r="E14" s="510"/>
      <c r="F14" s="510"/>
      <c r="G14" s="509" t="s">
        <v>88</v>
      </c>
      <c r="H14" s="510"/>
      <c r="I14" s="510"/>
      <c r="J14" s="510"/>
      <c r="K14" s="510"/>
      <c r="L14" s="511"/>
      <c r="M14" s="201"/>
      <c r="N14" s="514"/>
      <c r="O14" s="515"/>
      <c r="P14" s="192"/>
      <c r="Q14" s="192"/>
      <c r="R14" s="192"/>
    </row>
    <row r="15" spans="1:21" s="413" customFormat="1" ht="40.15" customHeight="1" thickBot="1" x14ac:dyDescent="0.3">
      <c r="B15" s="203"/>
      <c r="C15" s="526"/>
      <c r="D15" s="495" t="s">
        <v>169</v>
      </c>
      <c r="E15" s="496"/>
      <c r="F15" s="358" t="s">
        <v>170</v>
      </c>
      <c r="G15" s="496" t="s">
        <v>74</v>
      </c>
      <c r="H15" s="522"/>
      <c r="I15" s="522" t="s">
        <v>171</v>
      </c>
      <c r="J15" s="522"/>
      <c r="K15" s="522" t="s">
        <v>85</v>
      </c>
      <c r="L15" s="523"/>
      <c r="M15" s="201"/>
      <c r="N15" s="514"/>
      <c r="O15" s="515"/>
      <c r="P15" s="192"/>
      <c r="Q15" s="192"/>
      <c r="R15" s="192"/>
    </row>
    <row r="16" spans="1:21" s="192" customFormat="1" ht="41.25" thickBot="1" x14ac:dyDescent="0.3">
      <c r="B16" s="204" t="s">
        <v>162</v>
      </c>
      <c r="C16" s="205" t="s">
        <v>164</v>
      </c>
      <c r="D16" s="205" t="s">
        <v>164</v>
      </c>
      <c r="E16" s="205" t="s">
        <v>167</v>
      </c>
      <c r="F16" s="205" t="s">
        <v>168</v>
      </c>
      <c r="G16" s="205" t="s">
        <v>164</v>
      </c>
      <c r="H16" s="205" t="s">
        <v>168</v>
      </c>
      <c r="I16" s="205" t="s">
        <v>164</v>
      </c>
      <c r="J16" s="205" t="s">
        <v>168</v>
      </c>
      <c r="K16" s="205" t="s">
        <v>164</v>
      </c>
      <c r="L16" s="205" t="s">
        <v>168</v>
      </c>
      <c r="M16" s="200"/>
      <c r="N16" s="516"/>
      <c r="O16" s="517"/>
    </row>
    <row r="17" spans="2:18" s="414" customFormat="1" ht="32.25" thickBot="1" x14ac:dyDescent="0.3">
      <c r="B17" s="207" t="s">
        <v>100</v>
      </c>
      <c r="C17" s="208">
        <f>SUM(C18:C22)</f>
        <v>17</v>
      </c>
      <c r="D17" s="208">
        <f>SUM(D18:D22)</f>
        <v>0</v>
      </c>
      <c r="E17" s="211">
        <f>IFERROR(D17/$D$34,0)</f>
        <v>0</v>
      </c>
      <c r="F17" s="211">
        <f t="shared" ref="F17:F24" si="0">D17/C17</f>
        <v>0</v>
      </c>
      <c r="G17" s="210">
        <f>SUM(G18:G22)</f>
        <v>0</v>
      </c>
      <c r="H17" s="211">
        <f>IFERROR(G17/$G$34,0)</f>
        <v>0</v>
      </c>
      <c r="I17" s="210">
        <f>SUM(I18:I22)</f>
        <v>0</v>
      </c>
      <c r="J17" s="211">
        <f>IFERROR(I17/$I$34,0)</f>
        <v>0</v>
      </c>
      <c r="K17" s="210">
        <f>SUM(K18:K22)</f>
        <v>0</v>
      </c>
      <c r="L17" s="211">
        <f>IFERROR(K17/$K$34,0)</f>
        <v>0</v>
      </c>
      <c r="M17" s="214"/>
      <c r="N17" s="518" t="s">
        <v>21</v>
      </c>
      <c r="O17" s="519"/>
      <c r="P17" s="192"/>
      <c r="Q17" s="192"/>
      <c r="R17" s="192"/>
    </row>
    <row r="18" spans="2:18" s="414" customFormat="1" x14ac:dyDescent="0.25">
      <c r="B18" s="215" t="s">
        <v>95</v>
      </c>
      <c r="C18" s="359">
        <v>1</v>
      </c>
      <c r="D18" s="217">
        <f>COUNTIFS('4.1 Programmation'!$C:$C,"X",'4.1 Programmation'!$B:$B,B18)</f>
        <v>0</v>
      </c>
      <c r="E18" s="220">
        <f>IFERROR(D18/$D$17,0)</f>
        <v>0</v>
      </c>
      <c r="F18" s="220">
        <f t="shared" si="0"/>
        <v>0</v>
      </c>
      <c r="G18" s="219">
        <f>SUMIF('4.1 Programmation'!$B:$B,B18,'4.1 Programmation'!$F:$F)+SUMIF('4.1 Programmation'!$B:$B,B18,'4.1 Programmation'!$H:$H)</f>
        <v>0</v>
      </c>
      <c r="H18" s="220">
        <f>IFERROR(G18/$G$17,0)</f>
        <v>0</v>
      </c>
      <c r="I18" s="219">
        <f>SUMIF('4.1 Programmation'!$B:$B,B18,'4.1 Programmation'!$F:$F)</f>
        <v>0</v>
      </c>
      <c r="J18" s="220">
        <f>IFERROR(I18/$I$17,0)</f>
        <v>0</v>
      </c>
      <c r="K18" s="219">
        <f>SUMIF('4.1 Programmation'!$B:$B,B18,'4.1 Programmation'!$H:$H)</f>
        <v>0</v>
      </c>
      <c r="L18" s="220">
        <f>IFERROR(K18/$K$17,0)</f>
        <v>0</v>
      </c>
      <c r="M18" s="214"/>
      <c r="N18" s="520"/>
      <c r="O18" s="521"/>
      <c r="P18" s="192"/>
      <c r="Q18" s="192"/>
      <c r="R18" s="192"/>
    </row>
    <row r="19" spans="2:18" s="192" customFormat="1" ht="18" customHeight="1" x14ac:dyDescent="0.25">
      <c r="B19" s="215" t="s">
        <v>96</v>
      </c>
      <c r="C19" s="227">
        <v>3</v>
      </c>
      <c r="D19" s="228">
        <f>COUNTIFS('4.1 Programmation'!$C:$C,"X",'4.1 Programmation'!$B:$B,B19)</f>
        <v>0</v>
      </c>
      <c r="E19" s="231">
        <f>IFERROR(D19/$D$17,0)</f>
        <v>0</v>
      </c>
      <c r="F19" s="231">
        <f t="shared" si="0"/>
        <v>0</v>
      </c>
      <c r="G19" s="230">
        <f>SUMIF('4.1 Programmation'!$B:$B,B19,'4.1 Programmation'!$F:$F)+SUMIF('4.1 Programmation'!$B:$B,B19,'4.1 Programmation'!$H:$H)</f>
        <v>0</v>
      </c>
      <c r="H19" s="231">
        <f>IFERROR(G19/$G$17,0)</f>
        <v>0</v>
      </c>
      <c r="I19" s="230">
        <f>SUMIF('4.1 Programmation'!$B:$B,B19,'4.1 Programmation'!$F:$F)</f>
        <v>0</v>
      </c>
      <c r="J19" s="231">
        <f>IFERROR(I19/$I$17,0)</f>
        <v>0</v>
      </c>
      <c r="K19" s="230">
        <f>SUMIF('4.1 Programmation'!$B:$B,B19,'4.1 Programmation'!$H:$H)</f>
        <v>0</v>
      </c>
      <c r="L19" s="231">
        <f>IFERROR(K19/$K$17,0)</f>
        <v>0</v>
      </c>
      <c r="M19" s="200"/>
      <c r="N19" s="200"/>
      <c r="O19" s="200"/>
    </row>
    <row r="20" spans="2:18" s="192" customFormat="1" ht="15.75" customHeight="1" x14ac:dyDescent="0.25">
      <c r="B20" s="215" t="s">
        <v>97</v>
      </c>
      <c r="C20" s="227">
        <v>8</v>
      </c>
      <c r="D20" s="228">
        <f>COUNTIFS('4.1 Programmation'!$C:$C,"X",'4.1 Programmation'!$B:$B,B20)</f>
        <v>0</v>
      </c>
      <c r="E20" s="231">
        <f>IFERROR(D20/$D$17,0)</f>
        <v>0</v>
      </c>
      <c r="F20" s="231">
        <f t="shared" si="0"/>
        <v>0</v>
      </c>
      <c r="G20" s="230">
        <f>SUMIF('4.1 Programmation'!$B:$B,B20,'4.1 Programmation'!$F:$F)+SUMIF('4.1 Programmation'!$B:$B,B20,'4.1 Programmation'!$H:$H)</f>
        <v>0</v>
      </c>
      <c r="H20" s="231">
        <f>IFERROR(G20/$G$17,0)</f>
        <v>0</v>
      </c>
      <c r="I20" s="230">
        <f>SUMIF('4.1 Programmation'!$B:$B,B20,'4.1 Programmation'!$F:$F)</f>
        <v>0</v>
      </c>
      <c r="J20" s="231">
        <f>IFERROR(I20/$I$17,0)</f>
        <v>0</v>
      </c>
      <c r="K20" s="230">
        <f>SUMIF('4.1 Programmation'!$B:$B,B20,'4.1 Programmation'!$H:$H)</f>
        <v>0</v>
      </c>
      <c r="L20" s="231">
        <f>IFERROR(K20/$K$17,0)</f>
        <v>0</v>
      </c>
      <c r="M20" s="200"/>
      <c r="N20" s="200"/>
      <c r="O20" s="200"/>
    </row>
    <row r="21" spans="2:18" s="192" customFormat="1" x14ac:dyDescent="0.25">
      <c r="B21" s="215" t="s">
        <v>98</v>
      </c>
      <c r="C21" s="234">
        <v>3</v>
      </c>
      <c r="D21" s="228">
        <f>COUNTIFS('4.1 Programmation'!$C:$C,"X",'4.1 Programmation'!$B:$B,B21)</f>
        <v>0</v>
      </c>
      <c r="E21" s="231">
        <f>IFERROR(D21/$D$17,0)</f>
        <v>0</v>
      </c>
      <c r="F21" s="231">
        <f t="shared" si="0"/>
        <v>0</v>
      </c>
      <c r="G21" s="230">
        <f>SUMIF('4.1 Programmation'!$B:$B,B21,'4.1 Programmation'!$F:$F)+SUMIF('4.1 Programmation'!$B:$B,B21,'4.1 Programmation'!$H:$H)</f>
        <v>0</v>
      </c>
      <c r="H21" s="231">
        <f>IFERROR(G21/$G$17,0)</f>
        <v>0</v>
      </c>
      <c r="I21" s="230">
        <f>SUMIF('4.1 Programmation'!$B:$B,B21,'4.1 Programmation'!$F:$F)</f>
        <v>0</v>
      </c>
      <c r="J21" s="231">
        <f>IFERROR(I21/$I$17,0)</f>
        <v>0</v>
      </c>
      <c r="K21" s="230">
        <f>SUMIF('4.1 Programmation'!$B:$B,B21,'4.1 Programmation'!$H:$H)</f>
        <v>0</v>
      </c>
      <c r="L21" s="231">
        <f>IFERROR(K21/$K$17,0)</f>
        <v>0</v>
      </c>
      <c r="M21" s="200"/>
      <c r="N21" s="200"/>
      <c r="O21" s="200"/>
    </row>
    <row r="22" spans="2:18" s="192" customFormat="1" ht="18.399999999999999" customHeight="1" thickBot="1" x14ac:dyDescent="0.3">
      <c r="B22" s="233" t="s">
        <v>99</v>
      </c>
      <c r="C22" s="234">
        <v>2</v>
      </c>
      <c r="D22" s="235">
        <f>COUNTIFS('4.1 Programmation'!$C:$C,"X",'4.1 Programmation'!$B:$B,B22)</f>
        <v>0</v>
      </c>
      <c r="E22" s="238">
        <f>IFERROR(D22/$D$17,0)</f>
        <v>0</v>
      </c>
      <c r="F22" s="238">
        <f t="shared" si="0"/>
        <v>0</v>
      </c>
      <c r="G22" s="237">
        <f>SUMIF('4.1 Programmation'!$B:$B,B22,'4.1 Programmation'!$F:$F)+SUMIF('4.1 Programmation'!$B:$B,B22,'4.1 Programmation'!$H:$H)</f>
        <v>0</v>
      </c>
      <c r="H22" s="238">
        <f>IFERROR(G22/$G$17,0)</f>
        <v>0</v>
      </c>
      <c r="I22" s="237">
        <f>SUMIF('4.1 Programmation'!$B:$B,B22,'4.1 Programmation'!$F:$F)</f>
        <v>0</v>
      </c>
      <c r="J22" s="238">
        <f>IFERROR(I22/$I$17,0)</f>
        <v>0</v>
      </c>
      <c r="K22" s="237">
        <f>SUMIF('4.1 Programmation'!$B:$B,B22,'4.1 Programmation'!$H:$H)</f>
        <v>0</v>
      </c>
      <c r="L22" s="238">
        <f>IFERROR(K22/$K$17,0)</f>
        <v>0</v>
      </c>
      <c r="M22" s="200"/>
      <c r="N22" s="200"/>
      <c r="O22" s="200"/>
    </row>
    <row r="23" spans="2:18" s="414" customFormat="1" ht="18.399999999999999" customHeight="1" thickBot="1" x14ac:dyDescent="0.3">
      <c r="B23" s="240" t="s">
        <v>101</v>
      </c>
      <c r="C23" s="241">
        <f>SUM(C24:C29)</f>
        <v>12</v>
      </c>
      <c r="D23" s="241">
        <f>SUM(D24:D29)</f>
        <v>0</v>
      </c>
      <c r="E23" s="244">
        <f>IFERROR(D23/$D$34,0)</f>
        <v>0</v>
      </c>
      <c r="F23" s="244">
        <f t="shared" si="0"/>
        <v>0</v>
      </c>
      <c r="G23" s="243">
        <f>SUM(G24:G29)</f>
        <v>0</v>
      </c>
      <c r="H23" s="244">
        <f>IFERROR(G23/$G$34,0)</f>
        <v>0</v>
      </c>
      <c r="I23" s="243">
        <f>SUM(I24:I29)</f>
        <v>0</v>
      </c>
      <c r="J23" s="244">
        <f>IFERROR(I23/$I$34,0)</f>
        <v>0</v>
      </c>
      <c r="K23" s="243">
        <f>SUM(K24:K29)</f>
        <v>0</v>
      </c>
      <c r="L23" s="244">
        <f>IFERROR(K23/$K$34,0)</f>
        <v>0</v>
      </c>
      <c r="M23" s="214"/>
      <c r="N23" s="200"/>
      <c r="O23" s="200"/>
      <c r="P23" s="192"/>
      <c r="Q23" s="192"/>
      <c r="R23" s="192"/>
    </row>
    <row r="24" spans="2:18" s="192" customFormat="1" x14ac:dyDescent="0.25">
      <c r="B24" s="247" t="s">
        <v>102</v>
      </c>
      <c r="C24" s="248">
        <v>2</v>
      </c>
      <c r="D24" s="249">
        <f>COUNTIFS('4.1 Programmation'!$C:$C,"X",'4.1 Programmation'!$B:$B,B24)</f>
        <v>0</v>
      </c>
      <c r="E24" s="252">
        <f t="shared" ref="E24:E29" si="1">IFERROR(D24/$D$23,0)</f>
        <v>0</v>
      </c>
      <c r="F24" s="252">
        <f t="shared" si="0"/>
        <v>0</v>
      </c>
      <c r="G24" s="251">
        <f>SUMIF('4.1 Programmation'!$B:$B,B24,'4.1 Programmation'!$F:$F)+SUMIF('4.1 Programmation'!$B:$B,B24,'4.1 Programmation'!$H:$H)</f>
        <v>0</v>
      </c>
      <c r="H24" s="252">
        <f t="shared" ref="H24:H29" si="2">IFERROR(G24/$G$23,0)</f>
        <v>0</v>
      </c>
      <c r="I24" s="251">
        <f>SUMIF('4.1 Programmation'!$B:$B,B24,'4.1 Programmation'!$F:$F)</f>
        <v>0</v>
      </c>
      <c r="J24" s="252">
        <f t="shared" ref="J24:J29" si="3">IFERROR(I24/$I$23,0)</f>
        <v>0</v>
      </c>
      <c r="K24" s="251">
        <f>SUMIF('4.1 Programmation'!$B:$B,B24,'4.1 Programmation'!$H:$H)</f>
        <v>0</v>
      </c>
      <c r="L24" s="252">
        <f t="shared" ref="L24:L29" si="4">IFERROR(K24/$K$23,0)</f>
        <v>0</v>
      </c>
      <c r="M24" s="200"/>
      <c r="N24" s="200"/>
      <c r="O24" s="200"/>
    </row>
    <row r="25" spans="2:18" s="192" customFormat="1" x14ac:dyDescent="0.25">
      <c r="B25" s="259" t="s">
        <v>160</v>
      </c>
      <c r="C25" s="248">
        <v>1</v>
      </c>
      <c r="D25" s="261">
        <f>COUNTIFS('4.1 Programmation'!$C:$C,"X",'4.1 Programmation'!$B:$B,B25)</f>
        <v>0</v>
      </c>
      <c r="E25" s="264">
        <f t="shared" si="1"/>
        <v>0</v>
      </c>
      <c r="F25" s="264">
        <f t="shared" ref="F25:F33" si="5">D25/C25</f>
        <v>0</v>
      </c>
      <c r="G25" s="263">
        <f>SUMIF('4.1 Programmation'!$B:$B,B25,'4.1 Programmation'!$F:$F)+SUMIF('4.1 Programmation'!$B:$B,B25,'4.1 Programmation'!$H:$H)</f>
        <v>0</v>
      </c>
      <c r="H25" s="264">
        <f t="shared" si="2"/>
        <v>0</v>
      </c>
      <c r="I25" s="263">
        <f>SUMIF('4.1 Programmation'!$B:$B,B25,'4.1 Programmation'!$F:$F)</f>
        <v>0</v>
      </c>
      <c r="J25" s="264">
        <f t="shared" si="3"/>
        <v>0</v>
      </c>
      <c r="K25" s="263">
        <f>SUMIF('4.1 Programmation'!$B:$B,B25,'4.1 Programmation'!$H:$H)</f>
        <v>0</v>
      </c>
      <c r="L25" s="264">
        <f t="shared" si="4"/>
        <v>0</v>
      </c>
      <c r="M25" s="200"/>
      <c r="N25" s="200"/>
      <c r="O25" s="200"/>
    </row>
    <row r="26" spans="2:18" s="192" customFormat="1" x14ac:dyDescent="0.25">
      <c r="B26" s="259" t="s">
        <v>103</v>
      </c>
      <c r="C26" s="260">
        <v>3</v>
      </c>
      <c r="D26" s="261">
        <f>COUNTIFS('4.1 Programmation'!$C:$C,"X",'4.1 Programmation'!$B:$B,B26)</f>
        <v>0</v>
      </c>
      <c r="E26" s="264">
        <f t="shared" si="1"/>
        <v>0</v>
      </c>
      <c r="F26" s="264">
        <f t="shared" si="5"/>
        <v>0</v>
      </c>
      <c r="G26" s="263">
        <f>SUMIF('4.1 Programmation'!$B:$B,B26,'4.1 Programmation'!$F:$F)+SUMIF('4.1 Programmation'!$B:$B,B26,'4.1 Programmation'!$H:$H)</f>
        <v>0</v>
      </c>
      <c r="H26" s="264">
        <f t="shared" si="2"/>
        <v>0</v>
      </c>
      <c r="I26" s="263">
        <f>SUMIF('4.1 Programmation'!$B:$B,B26,'4.1 Programmation'!$F:$F)</f>
        <v>0</v>
      </c>
      <c r="J26" s="264">
        <f t="shared" si="3"/>
        <v>0</v>
      </c>
      <c r="K26" s="263">
        <f>SUMIF('4.1 Programmation'!$B:$B,B26,'4.1 Programmation'!$H:$H)</f>
        <v>0</v>
      </c>
      <c r="L26" s="264">
        <f t="shared" si="4"/>
        <v>0</v>
      </c>
      <c r="M26" s="200"/>
      <c r="N26" s="200"/>
      <c r="O26" s="200"/>
    </row>
    <row r="27" spans="2:18" s="192" customFormat="1" x14ac:dyDescent="0.25">
      <c r="B27" s="259" t="s">
        <v>176</v>
      </c>
      <c r="C27" s="260">
        <v>1</v>
      </c>
      <c r="D27" s="261">
        <f>COUNTIFS('4.1 Programmation'!$C:$C,"X",'4.1 Programmation'!$B:$B,B27)</f>
        <v>0</v>
      </c>
      <c r="E27" s="264">
        <f t="shared" si="1"/>
        <v>0</v>
      </c>
      <c r="F27" s="264">
        <f>D27/C27</f>
        <v>0</v>
      </c>
      <c r="G27" s="263">
        <f>SUMIF('4.1 Programmation'!$B:$B,B27,'4.1 Programmation'!$F:$F)+SUMIF('4.1 Programmation'!$B:$B,B27,'4.1 Programmation'!$H:$H)</f>
        <v>0</v>
      </c>
      <c r="H27" s="264">
        <f t="shared" si="2"/>
        <v>0</v>
      </c>
      <c r="I27" s="263">
        <f>SUMIF('4.1 Programmation'!$B:$B,B27,'4.1 Programmation'!$F:$F)</f>
        <v>0</v>
      </c>
      <c r="J27" s="264">
        <f t="shared" si="3"/>
        <v>0</v>
      </c>
      <c r="K27" s="263">
        <f>SUMIF('4.1 Programmation'!$B:$B,B27,'4.1 Programmation'!$H:$H)</f>
        <v>0</v>
      </c>
      <c r="L27" s="264">
        <f t="shared" si="4"/>
        <v>0</v>
      </c>
      <c r="M27" s="200"/>
      <c r="N27" s="200"/>
      <c r="O27" s="200"/>
    </row>
    <row r="28" spans="2:18" s="192" customFormat="1" ht="15.75" customHeight="1" x14ac:dyDescent="0.25">
      <c r="B28" s="259" t="s">
        <v>161</v>
      </c>
      <c r="C28" s="260">
        <v>3</v>
      </c>
      <c r="D28" s="261">
        <f>COUNTIFS('4.1 Programmation'!$C:$C,"X",'4.1 Programmation'!$B:$B,B28)</f>
        <v>0</v>
      </c>
      <c r="E28" s="264">
        <f t="shared" si="1"/>
        <v>0</v>
      </c>
      <c r="F28" s="264">
        <f t="shared" si="5"/>
        <v>0</v>
      </c>
      <c r="G28" s="263">
        <f>SUMIF('4.1 Programmation'!$B:$B,B28,'4.1 Programmation'!$F:$F)+SUMIF('4.1 Programmation'!$B:$B,B28,'4.1 Programmation'!$H:$H)</f>
        <v>0</v>
      </c>
      <c r="H28" s="264">
        <f t="shared" si="2"/>
        <v>0</v>
      </c>
      <c r="I28" s="263">
        <f>SUMIF('4.1 Programmation'!$B:$B,B28,'4.1 Programmation'!$F:$F)</f>
        <v>0</v>
      </c>
      <c r="J28" s="264">
        <f t="shared" si="3"/>
        <v>0</v>
      </c>
      <c r="K28" s="263">
        <f>SUMIF('4.1 Programmation'!$B:$B,B28,'4.1 Programmation'!$H:$H)</f>
        <v>0</v>
      </c>
      <c r="L28" s="264">
        <f t="shared" si="4"/>
        <v>0</v>
      </c>
      <c r="M28" s="200"/>
      <c r="N28" s="200"/>
      <c r="O28" s="200"/>
    </row>
    <row r="29" spans="2:18" s="192" customFormat="1" ht="15.75" thickBot="1" x14ac:dyDescent="0.3">
      <c r="B29" s="266" t="s">
        <v>105</v>
      </c>
      <c r="C29" s="267">
        <v>2</v>
      </c>
      <c r="D29" s="268">
        <f>COUNTIFS('4.1 Programmation'!$C:$C,"X",'4.1 Programmation'!$B:$B,B29)</f>
        <v>0</v>
      </c>
      <c r="E29" s="271">
        <f t="shared" si="1"/>
        <v>0</v>
      </c>
      <c r="F29" s="271">
        <f t="shared" si="5"/>
        <v>0</v>
      </c>
      <c r="G29" s="270">
        <f>SUMIF('4.1 Programmation'!$B:$B,B29,'4.1 Programmation'!$F:$F)+SUMIF('4.1 Programmation'!$B:$B,B29,'4.1 Programmation'!$H:$H)</f>
        <v>0</v>
      </c>
      <c r="H29" s="271">
        <f t="shared" si="2"/>
        <v>0</v>
      </c>
      <c r="I29" s="270">
        <f>SUMIF('4.1 Programmation'!$B:$B,B29,'4.1 Programmation'!$F:$F)</f>
        <v>0</v>
      </c>
      <c r="J29" s="271">
        <f t="shared" si="3"/>
        <v>0</v>
      </c>
      <c r="K29" s="270">
        <f>SUMIF('4.1 Programmation'!$B:$B,B29,'4.1 Programmation'!$H:$H)</f>
        <v>0</v>
      </c>
      <c r="L29" s="271">
        <f t="shared" si="4"/>
        <v>0</v>
      </c>
      <c r="M29" s="200"/>
      <c r="N29" s="200"/>
      <c r="O29" s="200"/>
    </row>
    <row r="30" spans="2:18" s="414" customFormat="1" ht="18" customHeight="1" thickBot="1" x14ac:dyDescent="0.3">
      <c r="B30" s="273" t="s">
        <v>106</v>
      </c>
      <c r="C30" s="274">
        <f>SUM(C31:C33)</f>
        <v>16</v>
      </c>
      <c r="D30" s="274">
        <f>SUM(D31:D33)</f>
        <v>0</v>
      </c>
      <c r="E30" s="277">
        <f>IFERROR(D30/$D$34,0)</f>
        <v>0</v>
      </c>
      <c r="F30" s="277">
        <f>D30/C30</f>
        <v>0</v>
      </c>
      <c r="G30" s="276">
        <f>SUM(G31:G33)</f>
        <v>0</v>
      </c>
      <c r="H30" s="277">
        <f>IFERROR(G30/$G$34,0)</f>
        <v>0</v>
      </c>
      <c r="I30" s="276">
        <f>SUM(I31:I33)</f>
        <v>0</v>
      </c>
      <c r="J30" s="277">
        <f>IFERROR(I30/$I$34,0)</f>
        <v>0</v>
      </c>
      <c r="K30" s="276">
        <f>SUM(K31:K33)</f>
        <v>0</v>
      </c>
      <c r="L30" s="277">
        <f>IFERROR(K30/$K$34,0)</f>
        <v>0</v>
      </c>
      <c r="M30" s="214"/>
      <c r="N30" s="200"/>
      <c r="O30" s="200"/>
      <c r="P30" s="192"/>
      <c r="Q30" s="192"/>
      <c r="R30" s="192"/>
    </row>
    <row r="31" spans="2:18" s="414" customFormat="1" ht="15.75" customHeight="1" x14ac:dyDescent="0.25">
      <c r="B31" s="280" t="s">
        <v>107</v>
      </c>
      <c r="C31" s="281">
        <v>8</v>
      </c>
      <c r="D31" s="282">
        <f>COUNTIFS('4.1 Programmation'!$C:$C,"X",'4.1 Programmation'!$B:$B,B31)</f>
        <v>0</v>
      </c>
      <c r="E31" s="285">
        <f>IFERROR(D31/$D$30,0)</f>
        <v>0</v>
      </c>
      <c r="F31" s="285">
        <f t="shared" si="5"/>
        <v>0</v>
      </c>
      <c r="G31" s="284">
        <f>SUMIF('4.1 Programmation'!$B:$B,B31,'4.1 Programmation'!$F:$F)+SUMIF('4.1 Programmation'!$B:$B,B31,'4.1 Programmation'!$H:$H)</f>
        <v>0</v>
      </c>
      <c r="H31" s="285">
        <f>IFERROR(G31/$G$30,0)</f>
        <v>0</v>
      </c>
      <c r="I31" s="284">
        <f>SUMIF('4.1 Programmation'!$B:$B,B31,'4.1 Programmation'!$F:$F)</f>
        <v>0</v>
      </c>
      <c r="J31" s="285">
        <f>IFERROR(I31/$I$30,0)</f>
        <v>0</v>
      </c>
      <c r="K31" s="284">
        <f>SUMIF('4.1 Programmation'!$B:$B,B31,'4.1 Programmation'!$H:$H)</f>
        <v>0</v>
      </c>
      <c r="L31" s="285">
        <f>IFERROR(K31/$K$30,0)</f>
        <v>0</v>
      </c>
      <c r="M31" s="214"/>
      <c r="N31" s="200"/>
      <c r="O31" s="200"/>
      <c r="P31" s="192"/>
      <c r="Q31" s="192"/>
      <c r="R31" s="192"/>
    </row>
    <row r="32" spans="2:18" s="192" customFormat="1" x14ac:dyDescent="0.25">
      <c r="B32" s="292" t="s">
        <v>108</v>
      </c>
      <c r="C32" s="360">
        <v>3</v>
      </c>
      <c r="D32" s="294">
        <f>COUNTIFS('4.1 Programmation'!$C:$C,"X",'4.1 Programmation'!$B:$B,B32)</f>
        <v>0</v>
      </c>
      <c r="E32" s="297">
        <f>IFERROR(D32/$D$30,0)</f>
        <v>0</v>
      </c>
      <c r="F32" s="297">
        <f t="shared" si="5"/>
        <v>0</v>
      </c>
      <c r="G32" s="296">
        <f>SUMIF('4.1 Programmation'!$B:$B,B32,'4.1 Programmation'!$F:$F)+SUMIF('4.1 Programmation'!$B:$B,B32,'4.1 Programmation'!$H:$H)</f>
        <v>0</v>
      </c>
      <c r="H32" s="297">
        <f>IFERROR(G32/$G$30,0)</f>
        <v>0</v>
      </c>
      <c r="I32" s="296">
        <f>SUMIF('4.1 Programmation'!$B:$B,B32,'4.1 Programmation'!$F:$F)</f>
        <v>0</v>
      </c>
      <c r="J32" s="297">
        <f>IFERROR(I32/$I$30,0)</f>
        <v>0</v>
      </c>
      <c r="K32" s="296">
        <f>SUMIF('4.1 Programmation'!$B:$B,B32,'4.1 Programmation'!$H:$H)</f>
        <v>0</v>
      </c>
      <c r="L32" s="297">
        <f>IFERROR(K32/$K$30,0)</f>
        <v>0</v>
      </c>
      <c r="M32" s="200"/>
      <c r="N32" s="200"/>
      <c r="O32" s="200"/>
    </row>
    <row r="33" spans="2:18" s="414" customFormat="1" ht="15.75" thickBot="1" x14ac:dyDescent="0.3">
      <c r="B33" s="292" t="s">
        <v>109</v>
      </c>
      <c r="C33" s="299">
        <v>5</v>
      </c>
      <c r="D33" s="294">
        <f>COUNTIFS('4.1 Programmation'!$C:$C,"X",'4.1 Programmation'!$B:$B,B33)</f>
        <v>0</v>
      </c>
      <c r="E33" s="297">
        <f>IFERROR(D33/$D$30,0)</f>
        <v>0</v>
      </c>
      <c r="F33" s="297">
        <f t="shared" si="5"/>
        <v>0</v>
      </c>
      <c r="G33" s="296">
        <f>SUMIF('4.1 Programmation'!$B:$B,B33,'4.1 Programmation'!$F:$F)+SUMIF('4.1 Programmation'!$B:$B,B33,'4.1 Programmation'!$H:$H)</f>
        <v>0</v>
      </c>
      <c r="H33" s="297">
        <f>IFERROR(G33/$G$30,0)</f>
        <v>0</v>
      </c>
      <c r="I33" s="296">
        <f>SUMIF('4.1 Programmation'!$B:$B,B33,'4.1 Programmation'!$F:$F)</f>
        <v>0</v>
      </c>
      <c r="J33" s="297">
        <f>IFERROR(I33/$I$30,0)</f>
        <v>0</v>
      </c>
      <c r="K33" s="296">
        <f>SUMIF('4.1 Programmation'!$B:$B,B33,'4.1 Programmation'!$H:$H)</f>
        <v>0</v>
      </c>
      <c r="L33" s="297">
        <f>IFERROR(K33/$K$30,0)</f>
        <v>0</v>
      </c>
      <c r="M33" s="214"/>
      <c r="N33" s="200"/>
      <c r="O33" s="200"/>
      <c r="P33" s="192"/>
      <c r="Q33" s="192"/>
      <c r="R33" s="192"/>
    </row>
    <row r="34" spans="2:18" s="192" customFormat="1" ht="16.5" thickBot="1" x14ac:dyDescent="0.3">
      <c r="B34" s="300" t="s">
        <v>74</v>
      </c>
      <c r="C34" s="301">
        <f>SUM(C17,C23,C30)</f>
        <v>45</v>
      </c>
      <c r="D34" s="361">
        <f>SUM(D17,D23,D30)</f>
        <v>0</v>
      </c>
      <c r="E34" s="302">
        <f>IFERROR(D34/$D$34,0)</f>
        <v>0</v>
      </c>
      <c r="F34" s="304">
        <f>D34/C34</f>
        <v>0</v>
      </c>
      <c r="G34" s="362">
        <f>SUM(G30,G23,G17)</f>
        <v>0</v>
      </c>
      <c r="H34" s="304">
        <f>IFERROR(G34/$G$34,0)</f>
        <v>0</v>
      </c>
      <c r="I34" s="303">
        <f>SUM(I30,I23,I17)</f>
        <v>0</v>
      </c>
      <c r="J34" s="304">
        <v>1</v>
      </c>
      <c r="K34" s="303">
        <f>SUM(K30,K23,K17)</f>
        <v>0</v>
      </c>
      <c r="L34" s="304">
        <v>1</v>
      </c>
      <c r="M34" s="200"/>
      <c r="N34" s="200"/>
      <c r="O34" s="200"/>
    </row>
    <row r="35" spans="2:18" s="192" customFormat="1" x14ac:dyDescent="0.25">
      <c r="B35" s="200"/>
      <c r="C35" s="200"/>
      <c r="D35" s="200"/>
      <c r="E35" s="200"/>
      <c r="F35" s="200"/>
      <c r="G35" s="200"/>
      <c r="H35" s="200"/>
      <c r="I35" s="200"/>
      <c r="J35" s="200"/>
      <c r="K35" s="200"/>
      <c r="L35" s="200"/>
      <c r="M35" s="200"/>
      <c r="N35" s="200"/>
      <c r="O35" s="200"/>
    </row>
    <row r="36" spans="2:18" s="192" customFormat="1" ht="16.5" thickBot="1" x14ac:dyDescent="0.3">
      <c r="B36" s="363"/>
      <c r="C36" s="132"/>
      <c r="D36" s="200"/>
      <c r="E36" s="200"/>
      <c r="F36" s="200"/>
      <c r="G36" s="200"/>
      <c r="H36" s="200"/>
      <c r="I36" s="200"/>
      <c r="J36" s="200"/>
      <c r="K36" s="200"/>
      <c r="L36" s="200"/>
      <c r="M36" s="200"/>
      <c r="N36" s="200"/>
      <c r="O36" s="200"/>
    </row>
    <row r="37" spans="2:18" s="192" customFormat="1" ht="14.25" customHeight="1" x14ac:dyDescent="0.25">
      <c r="B37" s="500" t="s">
        <v>173</v>
      </c>
      <c r="C37" s="501"/>
      <c r="D37" s="501"/>
      <c r="E37" s="501"/>
      <c r="F37" s="502"/>
      <c r="G37" s="200"/>
      <c r="H37" s="527" t="s">
        <v>174</v>
      </c>
      <c r="I37" s="528"/>
      <c r="J37" s="528"/>
      <c r="K37" s="528"/>
      <c r="L37" s="528"/>
      <c r="M37" s="529"/>
      <c r="N37" s="364"/>
      <c r="O37" s="364"/>
    </row>
    <row r="38" spans="2:18" s="192" customFormat="1" ht="14.25" customHeight="1" x14ac:dyDescent="0.25">
      <c r="B38" s="503"/>
      <c r="C38" s="504"/>
      <c r="D38" s="504"/>
      <c r="E38" s="504"/>
      <c r="F38" s="505"/>
      <c r="G38" s="200"/>
      <c r="H38" s="530"/>
      <c r="I38" s="531"/>
      <c r="J38" s="531"/>
      <c r="K38" s="531"/>
      <c r="L38" s="531"/>
      <c r="M38" s="532"/>
      <c r="N38" s="364"/>
      <c r="O38" s="364"/>
    </row>
    <row r="39" spans="2:18" s="192" customFormat="1" ht="14.65" customHeight="1" thickBot="1" x14ac:dyDescent="0.3">
      <c r="B39" s="506"/>
      <c r="C39" s="507"/>
      <c r="D39" s="507"/>
      <c r="E39" s="507"/>
      <c r="F39" s="508"/>
      <c r="G39" s="200"/>
      <c r="H39" s="484"/>
      <c r="I39" s="485"/>
      <c r="J39" s="485"/>
      <c r="K39" s="485"/>
      <c r="L39" s="485"/>
      <c r="M39" s="533"/>
      <c r="N39" s="364"/>
      <c r="O39" s="364"/>
    </row>
    <row r="40" spans="2:18" s="192" customFormat="1" x14ac:dyDescent="0.25">
      <c r="B40" s="365"/>
      <c r="C40" s="314"/>
      <c r="D40" s="314"/>
      <c r="E40" s="314"/>
      <c r="F40" s="315"/>
      <c r="G40" s="200"/>
      <c r="H40" s="366"/>
      <c r="I40" s="308"/>
      <c r="J40" s="200"/>
      <c r="K40" s="200"/>
      <c r="L40" s="200"/>
      <c r="M40" s="320"/>
      <c r="N40" s="200"/>
      <c r="O40" s="200"/>
    </row>
    <row r="41" spans="2:18" s="192" customFormat="1" x14ac:dyDescent="0.25">
      <c r="B41" s="367"/>
      <c r="C41" s="200"/>
      <c r="D41" s="200"/>
      <c r="E41" s="200"/>
      <c r="F41" s="320"/>
      <c r="G41" s="200"/>
      <c r="H41" s="366"/>
      <c r="I41" s="308"/>
      <c r="J41" s="200"/>
      <c r="K41" s="200"/>
      <c r="L41" s="200"/>
      <c r="M41" s="320"/>
      <c r="N41" s="200"/>
      <c r="O41" s="200"/>
    </row>
    <row r="42" spans="2:18" s="192" customFormat="1" x14ac:dyDescent="0.25">
      <c r="B42" s="367"/>
      <c r="C42" s="200"/>
      <c r="D42" s="200"/>
      <c r="E42" s="200"/>
      <c r="F42" s="320"/>
      <c r="G42" s="200"/>
      <c r="H42" s="316"/>
      <c r="I42" s="200"/>
      <c r="J42" s="200"/>
      <c r="K42" s="200"/>
      <c r="L42" s="200"/>
      <c r="M42" s="320"/>
      <c r="N42" s="200"/>
      <c r="O42" s="200"/>
    </row>
    <row r="43" spans="2:18" s="192" customFormat="1" x14ac:dyDescent="0.25">
      <c r="B43" s="316"/>
      <c r="C43" s="200"/>
      <c r="D43" s="200"/>
      <c r="E43" s="200"/>
      <c r="F43" s="320"/>
      <c r="G43" s="200"/>
      <c r="H43" s="316"/>
      <c r="I43" s="337">
        <f>G34</f>
        <v>0</v>
      </c>
      <c r="J43" s="335">
        <f>I34</f>
        <v>0</v>
      </c>
      <c r="K43" s="200"/>
      <c r="L43" s="337">
        <f>K34</f>
        <v>0</v>
      </c>
      <c r="M43" s="320"/>
      <c r="N43" s="200"/>
      <c r="O43" s="200"/>
    </row>
    <row r="44" spans="2:18" s="192" customFormat="1" x14ac:dyDescent="0.25">
      <c r="B44" s="316"/>
      <c r="C44" s="200"/>
      <c r="D44" s="200"/>
      <c r="E44" s="200"/>
      <c r="F44" s="320"/>
      <c r="G44" s="200"/>
      <c r="H44" s="316"/>
      <c r="I44" s="200"/>
      <c r="J44" s="200"/>
      <c r="K44" s="200"/>
      <c r="L44" s="200"/>
      <c r="M44" s="320"/>
      <c r="N44" s="200"/>
      <c r="O44" s="200"/>
    </row>
    <row r="45" spans="2:18" s="192" customFormat="1" x14ac:dyDescent="0.25">
      <c r="B45" s="316"/>
      <c r="C45" s="200"/>
      <c r="D45" s="200"/>
      <c r="E45" s="200"/>
      <c r="F45" s="320"/>
      <c r="G45" s="200"/>
      <c r="H45" s="316"/>
      <c r="I45" s="200"/>
      <c r="J45" s="200"/>
      <c r="K45" s="200"/>
      <c r="L45" s="200"/>
      <c r="M45" s="320"/>
      <c r="N45" s="200"/>
      <c r="O45" s="200"/>
    </row>
    <row r="46" spans="2:18" s="192" customFormat="1" x14ac:dyDescent="0.25">
      <c r="B46" s="368"/>
      <c r="C46" s="131"/>
      <c r="D46" s="132"/>
      <c r="E46" s="132"/>
      <c r="F46" s="322"/>
      <c r="G46" s="132"/>
      <c r="H46" s="369"/>
      <c r="I46" s="132"/>
      <c r="J46" s="132"/>
      <c r="K46" s="132"/>
      <c r="L46" s="200"/>
      <c r="M46" s="320"/>
      <c r="N46" s="200"/>
      <c r="O46" s="200"/>
    </row>
    <row r="47" spans="2:18" s="192" customFormat="1" ht="14.25" customHeight="1" x14ac:dyDescent="0.25">
      <c r="B47" s="323"/>
      <c r="C47" s="139"/>
      <c r="D47" s="132"/>
      <c r="E47" s="132"/>
      <c r="F47" s="370" t="s">
        <v>75</v>
      </c>
      <c r="G47" s="132"/>
      <c r="H47" s="369"/>
      <c r="I47" s="132"/>
      <c r="J47" s="132"/>
      <c r="K47" s="132"/>
      <c r="L47" s="200"/>
      <c r="M47" s="320"/>
      <c r="N47" s="200"/>
      <c r="O47" s="200"/>
    </row>
    <row r="48" spans="2:18" s="192" customFormat="1" ht="14.25" customHeight="1" x14ac:dyDescent="0.25">
      <c r="B48" s="323"/>
      <c r="C48" s="139"/>
      <c r="D48" s="132"/>
      <c r="E48" s="132"/>
      <c r="F48" s="371">
        <f>G34</f>
        <v>0</v>
      </c>
      <c r="G48" s="132"/>
      <c r="H48" s="369"/>
      <c r="I48" s="132"/>
      <c r="J48" s="132"/>
      <c r="K48" s="132"/>
      <c r="L48" s="200"/>
      <c r="M48" s="320"/>
      <c r="N48" s="200"/>
      <c r="O48" s="200"/>
    </row>
    <row r="49" spans="2:15" s="192" customFormat="1" ht="14.25" customHeight="1" x14ac:dyDescent="0.25">
      <c r="B49" s="323"/>
      <c r="C49" s="139"/>
      <c r="D49" s="132"/>
      <c r="E49" s="132"/>
      <c r="F49" s="370"/>
      <c r="G49" s="132"/>
      <c r="H49" s="369"/>
      <c r="I49" s="132"/>
      <c r="J49" s="132"/>
      <c r="K49" s="132"/>
      <c r="L49" s="200"/>
      <c r="M49" s="320"/>
      <c r="N49" s="200"/>
      <c r="O49" s="200"/>
    </row>
    <row r="50" spans="2:15" s="192" customFormat="1" x14ac:dyDescent="0.25">
      <c r="B50" s="368"/>
      <c r="C50" s="131"/>
      <c r="D50" s="132"/>
      <c r="E50" s="132"/>
      <c r="F50" s="322"/>
      <c r="G50" s="132"/>
      <c r="H50" s="369"/>
      <c r="I50" s="132"/>
      <c r="J50" s="132"/>
      <c r="K50" s="132"/>
      <c r="L50" s="200"/>
      <c r="M50" s="320"/>
      <c r="N50" s="200"/>
      <c r="O50" s="200"/>
    </row>
    <row r="51" spans="2:15" s="192" customFormat="1" x14ac:dyDescent="0.25">
      <c r="B51" s="368"/>
      <c r="C51" s="131"/>
      <c r="D51" s="132"/>
      <c r="E51" s="132"/>
      <c r="F51" s="322"/>
      <c r="G51" s="132"/>
      <c r="H51" s="369"/>
      <c r="I51" s="132"/>
      <c r="J51" s="132"/>
      <c r="K51" s="132"/>
      <c r="L51" s="200"/>
      <c r="M51" s="320"/>
      <c r="N51" s="200"/>
      <c r="O51" s="200"/>
    </row>
    <row r="52" spans="2:15" s="192" customFormat="1" x14ac:dyDescent="0.25">
      <c r="B52" s="368"/>
      <c r="C52" s="131"/>
      <c r="D52" s="132"/>
      <c r="E52" s="132"/>
      <c r="F52" s="322"/>
      <c r="G52" s="132"/>
      <c r="H52" s="369"/>
      <c r="I52" s="132"/>
      <c r="J52" s="132"/>
      <c r="K52" s="132"/>
      <c r="L52" s="200"/>
      <c r="M52" s="320"/>
      <c r="N52" s="200"/>
      <c r="O52" s="200"/>
    </row>
    <row r="53" spans="2:15" s="192" customFormat="1" x14ac:dyDescent="0.25">
      <c r="B53" s="368"/>
      <c r="C53" s="131"/>
      <c r="D53" s="132"/>
      <c r="E53" s="132"/>
      <c r="F53" s="322"/>
      <c r="G53" s="132"/>
      <c r="H53" s="369"/>
      <c r="I53" s="132"/>
      <c r="J53" s="132"/>
      <c r="K53" s="132"/>
      <c r="L53" s="200"/>
      <c r="M53" s="320"/>
      <c r="N53" s="200"/>
      <c r="O53" s="200"/>
    </row>
    <row r="54" spans="2:15" s="192" customFormat="1" x14ac:dyDescent="0.25">
      <c r="B54" s="368"/>
      <c r="C54" s="131"/>
      <c r="D54" s="132"/>
      <c r="E54" s="132"/>
      <c r="F54" s="322"/>
      <c r="G54" s="132"/>
      <c r="H54" s="369"/>
      <c r="I54" s="132"/>
      <c r="J54" s="132"/>
      <c r="K54" s="132"/>
      <c r="L54" s="200"/>
      <c r="M54" s="320"/>
      <c r="N54" s="200"/>
      <c r="O54" s="200"/>
    </row>
    <row r="55" spans="2:15" s="192" customFormat="1" x14ac:dyDescent="0.25">
      <c r="B55" s="368"/>
      <c r="C55" s="131"/>
      <c r="D55" s="132"/>
      <c r="E55" s="132"/>
      <c r="F55" s="322"/>
      <c r="G55" s="132"/>
      <c r="H55" s="369"/>
      <c r="I55" s="132"/>
      <c r="J55" s="132"/>
      <c r="K55" s="132"/>
      <c r="L55" s="200"/>
      <c r="M55" s="320"/>
      <c r="N55" s="200"/>
      <c r="O55" s="200"/>
    </row>
    <row r="56" spans="2:15" s="192" customFormat="1" x14ac:dyDescent="0.25">
      <c r="B56" s="368"/>
      <c r="C56" s="131"/>
      <c r="D56" s="132"/>
      <c r="E56" s="132"/>
      <c r="F56" s="322"/>
      <c r="G56" s="132"/>
      <c r="H56" s="369"/>
      <c r="I56" s="132"/>
      <c r="J56" s="132"/>
      <c r="K56" s="132"/>
      <c r="L56" s="200"/>
      <c r="M56" s="320"/>
      <c r="N56" s="200"/>
      <c r="O56" s="200"/>
    </row>
    <row r="57" spans="2:15" s="192" customFormat="1" x14ac:dyDescent="0.25">
      <c r="B57" s="316"/>
      <c r="C57" s="200"/>
      <c r="D57" s="200"/>
      <c r="E57" s="200"/>
      <c r="F57" s="320"/>
      <c r="G57" s="200"/>
      <c r="H57" s="316"/>
      <c r="I57" s="200"/>
      <c r="J57" s="200"/>
      <c r="K57" s="200"/>
      <c r="L57" s="200"/>
      <c r="M57" s="320"/>
      <c r="N57" s="200"/>
      <c r="O57" s="200"/>
    </row>
    <row r="58" spans="2:15" s="192" customFormat="1" x14ac:dyDescent="0.25">
      <c r="B58" s="316"/>
      <c r="C58" s="200"/>
      <c r="D58" s="200"/>
      <c r="E58" s="200"/>
      <c r="F58" s="320"/>
      <c r="G58" s="200"/>
      <c r="H58" s="316"/>
      <c r="I58" s="200"/>
      <c r="J58" s="200"/>
      <c r="K58" s="200"/>
      <c r="L58" s="200"/>
      <c r="M58" s="320"/>
      <c r="N58" s="200"/>
      <c r="O58" s="200"/>
    </row>
    <row r="59" spans="2:15" s="192" customFormat="1" x14ac:dyDescent="0.25">
      <c r="B59" s="316"/>
      <c r="C59" s="200"/>
      <c r="D59" s="200"/>
      <c r="E59" s="200"/>
      <c r="F59" s="320"/>
      <c r="G59" s="200"/>
      <c r="H59" s="316"/>
      <c r="I59" s="200"/>
      <c r="J59" s="200"/>
      <c r="K59" s="200"/>
      <c r="L59" s="200"/>
      <c r="M59" s="320"/>
      <c r="N59" s="200"/>
      <c r="O59" s="200"/>
    </row>
    <row r="60" spans="2:15" s="192" customFormat="1" x14ac:dyDescent="0.25">
      <c r="B60" s="316"/>
      <c r="C60" s="200"/>
      <c r="D60" s="200"/>
      <c r="E60" s="200"/>
      <c r="F60" s="320"/>
      <c r="G60" s="200"/>
      <c r="H60" s="316"/>
      <c r="I60" s="200"/>
      <c r="J60" s="200"/>
      <c r="K60" s="200"/>
      <c r="L60" s="200"/>
      <c r="M60" s="320"/>
      <c r="N60" s="200"/>
      <c r="O60" s="200"/>
    </row>
    <row r="61" spans="2:15" s="192" customFormat="1" ht="15.75" thickBot="1" x14ac:dyDescent="0.3">
      <c r="B61" s="327"/>
      <c r="C61" s="328"/>
      <c r="D61" s="328"/>
      <c r="E61" s="328"/>
      <c r="F61" s="329"/>
      <c r="G61" s="200"/>
      <c r="H61" s="316"/>
      <c r="I61" s="200"/>
      <c r="J61" s="200"/>
      <c r="K61" s="200"/>
      <c r="L61" s="200"/>
      <c r="M61" s="200"/>
      <c r="N61" s="316"/>
      <c r="O61" s="200"/>
    </row>
    <row r="62" spans="2:15" s="192" customFormat="1" x14ac:dyDescent="0.25">
      <c r="B62" s="200"/>
      <c r="C62" s="200"/>
      <c r="D62" s="200"/>
      <c r="E62" s="200"/>
      <c r="F62" s="200"/>
      <c r="G62" s="320"/>
      <c r="H62" s="200"/>
      <c r="I62" s="200"/>
      <c r="J62" s="200"/>
      <c r="K62" s="200"/>
      <c r="L62" s="200"/>
      <c r="M62" s="200"/>
      <c r="N62" s="316"/>
      <c r="O62" s="200"/>
    </row>
    <row r="63" spans="2:15" s="192" customFormat="1" x14ac:dyDescent="0.25">
      <c r="B63" s="200"/>
      <c r="C63" s="200"/>
      <c r="D63" s="200"/>
      <c r="E63" s="200"/>
      <c r="F63" s="200"/>
      <c r="G63" s="320"/>
      <c r="H63" s="200"/>
      <c r="I63" s="200"/>
      <c r="J63" s="200"/>
      <c r="K63" s="200"/>
      <c r="L63" s="200"/>
      <c r="M63" s="200"/>
      <c r="N63" s="316"/>
      <c r="O63" s="200"/>
    </row>
    <row r="64" spans="2:15" s="192" customFormat="1" ht="14.25" customHeight="1" x14ac:dyDescent="0.25">
      <c r="B64" s="372"/>
      <c r="C64" s="372"/>
      <c r="D64" s="372"/>
      <c r="E64" s="372"/>
      <c r="F64" s="372"/>
      <c r="G64" s="373"/>
      <c r="H64" s="374"/>
      <c r="I64" s="374"/>
      <c r="J64" s="374"/>
      <c r="K64" s="374"/>
      <c r="L64" s="374"/>
      <c r="M64" s="374"/>
      <c r="N64" s="375"/>
      <c r="O64" s="374"/>
    </row>
    <row r="65" spans="2:15" s="192" customFormat="1" ht="14.25" customHeight="1" thickBot="1" x14ac:dyDescent="0.3">
      <c r="B65" s="372"/>
      <c r="C65" s="372"/>
      <c r="D65" s="372"/>
      <c r="E65" s="372"/>
      <c r="F65" s="372"/>
      <c r="G65" s="373"/>
      <c r="H65" s="376"/>
      <c r="I65" s="376"/>
      <c r="J65" s="376"/>
      <c r="K65" s="376"/>
      <c r="L65" s="376"/>
      <c r="M65" s="376"/>
      <c r="N65" s="375"/>
      <c r="O65" s="374"/>
    </row>
    <row r="66" spans="2:15" s="192" customFormat="1" ht="14.65" customHeight="1" x14ac:dyDescent="0.25">
      <c r="B66" s="486" t="s">
        <v>175</v>
      </c>
      <c r="C66" s="487"/>
      <c r="D66" s="487"/>
      <c r="E66" s="487"/>
      <c r="F66" s="488"/>
      <c r="G66" s="377"/>
      <c r="H66" s="374"/>
      <c r="I66" s="374"/>
      <c r="J66" s="374"/>
      <c r="K66" s="374"/>
      <c r="L66" s="374"/>
      <c r="M66" s="374"/>
      <c r="N66" s="374"/>
      <c r="O66" s="374"/>
    </row>
    <row r="67" spans="2:15" s="192" customFormat="1" x14ac:dyDescent="0.25">
      <c r="B67" s="489"/>
      <c r="C67" s="490"/>
      <c r="D67" s="490"/>
      <c r="E67" s="490"/>
      <c r="F67" s="491"/>
      <c r="G67" s="200"/>
      <c r="H67" s="200"/>
      <c r="I67" s="200"/>
      <c r="J67" s="200"/>
      <c r="K67" s="200"/>
      <c r="L67" s="200"/>
      <c r="M67" s="200"/>
      <c r="N67" s="200"/>
      <c r="O67" s="200"/>
    </row>
    <row r="68" spans="2:15" s="192" customFormat="1" x14ac:dyDescent="0.25">
      <c r="B68" s="489"/>
      <c r="C68" s="490"/>
      <c r="D68" s="490"/>
      <c r="E68" s="490"/>
      <c r="F68" s="491"/>
      <c r="G68" s="200"/>
      <c r="H68" s="200"/>
      <c r="I68" s="200"/>
      <c r="J68" s="200"/>
      <c r="K68" s="200"/>
      <c r="L68" s="200"/>
      <c r="M68" s="200"/>
      <c r="N68" s="200"/>
      <c r="O68" s="200"/>
    </row>
    <row r="69" spans="2:15" s="192" customFormat="1" ht="15.75" thickBot="1" x14ac:dyDescent="0.3">
      <c r="B69" s="492"/>
      <c r="C69" s="493"/>
      <c r="D69" s="493"/>
      <c r="E69" s="493"/>
      <c r="F69" s="494"/>
      <c r="G69" s="200"/>
      <c r="H69" s="200"/>
      <c r="I69" s="200"/>
      <c r="J69" s="200"/>
      <c r="K69" s="200"/>
      <c r="L69" s="200"/>
      <c r="M69" s="200"/>
      <c r="N69" s="200"/>
      <c r="O69" s="200"/>
    </row>
    <row r="70" spans="2:15" s="192" customFormat="1" x14ac:dyDescent="0.25">
      <c r="B70" s="378"/>
      <c r="C70" s="314"/>
      <c r="D70" s="314"/>
      <c r="E70" s="314"/>
      <c r="F70" s="315"/>
      <c r="G70" s="200"/>
      <c r="H70" s="200"/>
      <c r="I70" s="200"/>
      <c r="J70" s="200"/>
      <c r="K70" s="200"/>
      <c r="L70" s="200"/>
      <c r="M70" s="200"/>
      <c r="N70" s="200"/>
      <c r="O70" s="200"/>
    </row>
    <row r="71" spans="2:15" s="192" customFormat="1" ht="15.75" x14ac:dyDescent="0.25">
      <c r="B71" s="379">
        <f>G34</f>
        <v>0</v>
      </c>
      <c r="C71" s="200"/>
      <c r="D71" s="200"/>
      <c r="E71" s="200"/>
      <c r="F71" s="320"/>
      <c r="G71" s="200"/>
      <c r="H71" s="200"/>
      <c r="I71" s="200"/>
      <c r="J71" s="200"/>
      <c r="K71" s="200"/>
      <c r="L71" s="200"/>
      <c r="M71" s="200"/>
      <c r="N71" s="200"/>
      <c r="O71" s="200"/>
    </row>
    <row r="72" spans="2:15" s="192" customFormat="1" x14ac:dyDescent="0.25">
      <c r="B72" s="316"/>
      <c r="C72" s="200"/>
      <c r="D72" s="200"/>
      <c r="E72" s="200"/>
      <c r="F72" s="320"/>
      <c r="G72" s="200"/>
      <c r="H72" s="200"/>
      <c r="I72" s="200"/>
      <c r="J72" s="200"/>
      <c r="K72" s="200"/>
      <c r="L72" s="200"/>
      <c r="M72" s="200"/>
      <c r="N72" s="200"/>
      <c r="O72" s="200"/>
    </row>
    <row r="73" spans="2:15" s="192" customFormat="1" x14ac:dyDescent="0.25">
      <c r="B73" s="368"/>
      <c r="C73" s="131"/>
      <c r="D73" s="132"/>
      <c r="E73" s="132"/>
      <c r="F73" s="322"/>
      <c r="G73" s="132"/>
      <c r="H73" s="132"/>
      <c r="I73" s="132"/>
      <c r="J73" s="132"/>
      <c r="K73" s="132"/>
      <c r="L73" s="200"/>
      <c r="M73" s="200"/>
      <c r="N73" s="200"/>
      <c r="O73" s="200"/>
    </row>
    <row r="74" spans="2:15" s="192" customFormat="1" ht="14.25" customHeight="1" x14ac:dyDescent="0.25">
      <c r="B74" s="323"/>
      <c r="C74" s="139"/>
      <c r="D74" s="132"/>
      <c r="E74" s="132"/>
      <c r="F74" s="322"/>
      <c r="G74" s="132"/>
      <c r="H74" s="132"/>
      <c r="I74" s="132"/>
      <c r="J74" s="132"/>
      <c r="K74" s="132"/>
      <c r="L74" s="200"/>
      <c r="M74" s="200"/>
      <c r="N74" s="200"/>
      <c r="O74" s="200"/>
    </row>
    <row r="75" spans="2:15" s="192" customFormat="1" ht="14.25" customHeight="1" x14ac:dyDescent="0.25">
      <c r="B75" s="323"/>
      <c r="C75" s="139"/>
      <c r="D75" s="132"/>
      <c r="E75" s="132"/>
      <c r="F75" s="322"/>
      <c r="G75" s="132"/>
      <c r="H75" s="132"/>
      <c r="I75" s="132"/>
      <c r="J75" s="132"/>
      <c r="K75" s="132"/>
      <c r="L75" s="200"/>
      <c r="M75" s="200"/>
      <c r="N75" s="200"/>
      <c r="O75" s="200"/>
    </row>
    <row r="76" spans="2:15" s="192" customFormat="1" ht="14.25" customHeight="1" x14ac:dyDescent="0.25">
      <c r="B76" s="323"/>
      <c r="C76" s="139"/>
      <c r="D76" s="132"/>
      <c r="E76" s="132"/>
      <c r="F76" s="322"/>
      <c r="G76" s="132"/>
      <c r="H76" s="132"/>
      <c r="I76" s="132"/>
      <c r="J76" s="132"/>
      <c r="K76" s="132"/>
      <c r="L76" s="200"/>
      <c r="M76" s="200"/>
      <c r="N76" s="200"/>
      <c r="O76" s="200"/>
    </row>
    <row r="77" spans="2:15" s="192" customFormat="1" x14ac:dyDescent="0.25">
      <c r="B77" s="368"/>
      <c r="C77" s="131"/>
      <c r="D77" s="132"/>
      <c r="E77" s="132"/>
      <c r="F77" s="322"/>
      <c r="G77" s="132"/>
      <c r="H77" s="132"/>
      <c r="I77" s="132"/>
      <c r="J77" s="132"/>
      <c r="K77" s="132"/>
      <c r="L77" s="200"/>
      <c r="M77" s="200"/>
      <c r="N77" s="200"/>
      <c r="O77" s="200"/>
    </row>
    <row r="78" spans="2:15" s="192" customFormat="1" x14ac:dyDescent="0.25">
      <c r="B78" s="368"/>
      <c r="C78" s="131"/>
      <c r="D78" s="132"/>
      <c r="E78" s="132"/>
      <c r="F78" s="322"/>
      <c r="G78" s="132"/>
      <c r="H78" s="132"/>
      <c r="I78" s="132"/>
      <c r="J78" s="132"/>
      <c r="K78" s="132"/>
      <c r="L78" s="200"/>
      <c r="M78" s="200"/>
      <c r="N78" s="200"/>
      <c r="O78" s="200"/>
    </row>
    <row r="79" spans="2:15" s="192" customFormat="1" x14ac:dyDescent="0.25">
      <c r="B79" s="368"/>
      <c r="C79" s="131"/>
      <c r="D79" s="132"/>
      <c r="E79" s="132"/>
      <c r="F79" s="322"/>
      <c r="G79" s="132"/>
      <c r="H79" s="132"/>
      <c r="I79" s="132"/>
      <c r="J79" s="132"/>
      <c r="K79" s="132"/>
      <c r="L79" s="200"/>
      <c r="M79" s="200"/>
      <c r="N79" s="200"/>
      <c r="O79" s="200"/>
    </row>
    <row r="80" spans="2:15" s="192" customFormat="1" x14ac:dyDescent="0.25">
      <c r="B80" s="368"/>
      <c r="C80" s="131"/>
      <c r="D80" s="132"/>
      <c r="E80" s="132"/>
      <c r="F80" s="322"/>
      <c r="G80" s="132"/>
      <c r="H80" s="132"/>
      <c r="I80" s="132"/>
      <c r="J80" s="132"/>
      <c r="K80" s="132"/>
      <c r="L80" s="200"/>
      <c r="M80" s="200"/>
      <c r="N80" s="200"/>
      <c r="O80" s="200"/>
    </row>
    <row r="81" spans="2:15" s="192" customFormat="1" x14ac:dyDescent="0.25">
      <c r="B81" s="368"/>
      <c r="C81" s="131"/>
      <c r="D81" s="132"/>
      <c r="E81" s="132"/>
      <c r="F81" s="322"/>
      <c r="G81" s="132"/>
      <c r="H81" s="132"/>
      <c r="I81" s="132"/>
      <c r="J81" s="132"/>
      <c r="K81" s="132"/>
      <c r="L81" s="200"/>
      <c r="M81" s="200"/>
      <c r="N81" s="200"/>
      <c r="O81" s="200"/>
    </row>
    <row r="82" spans="2:15" s="192" customFormat="1" x14ac:dyDescent="0.25">
      <c r="B82" s="368"/>
      <c r="C82" s="131"/>
      <c r="D82" s="132"/>
      <c r="E82" s="132"/>
      <c r="F82" s="322"/>
      <c r="G82" s="132"/>
      <c r="H82" s="132"/>
      <c r="I82" s="132"/>
      <c r="J82" s="132"/>
      <c r="K82" s="132"/>
      <c r="L82" s="200"/>
      <c r="M82" s="200"/>
      <c r="N82" s="200"/>
      <c r="O82" s="200"/>
    </row>
    <row r="83" spans="2:15" s="192" customFormat="1" x14ac:dyDescent="0.25">
      <c r="B83" s="368"/>
      <c r="C83" s="131"/>
      <c r="D83" s="132"/>
      <c r="E83" s="132"/>
      <c r="F83" s="322"/>
      <c r="G83" s="132"/>
      <c r="H83" s="132"/>
      <c r="I83" s="132"/>
      <c r="J83" s="132"/>
      <c r="K83" s="132"/>
      <c r="L83" s="200"/>
      <c r="M83" s="200"/>
      <c r="N83" s="200"/>
      <c r="O83" s="200"/>
    </row>
    <row r="84" spans="2:15" s="192" customFormat="1" x14ac:dyDescent="0.25">
      <c r="B84" s="316"/>
      <c r="C84" s="200"/>
      <c r="D84" s="200"/>
      <c r="E84" s="200"/>
      <c r="F84" s="320"/>
      <c r="G84" s="200"/>
      <c r="H84" s="200"/>
      <c r="I84" s="200"/>
      <c r="J84" s="200"/>
      <c r="K84" s="200"/>
      <c r="L84" s="200"/>
      <c r="M84" s="200"/>
      <c r="N84" s="200"/>
      <c r="O84" s="200"/>
    </row>
    <row r="85" spans="2:15" s="192" customFormat="1" x14ac:dyDescent="0.25">
      <c r="B85" s="316"/>
      <c r="C85" s="200"/>
      <c r="D85" s="200"/>
      <c r="E85" s="200"/>
      <c r="F85" s="320"/>
      <c r="G85" s="200"/>
      <c r="H85" s="200"/>
      <c r="I85" s="200"/>
      <c r="J85" s="200"/>
      <c r="K85" s="200"/>
      <c r="L85" s="200"/>
      <c r="M85" s="200"/>
      <c r="N85" s="200"/>
      <c r="O85" s="200"/>
    </row>
    <row r="86" spans="2:15" s="192" customFormat="1" x14ac:dyDescent="0.25">
      <c r="B86" s="316"/>
      <c r="C86" s="200"/>
      <c r="D86" s="200"/>
      <c r="E86" s="200"/>
      <c r="F86" s="320"/>
      <c r="G86" s="200"/>
      <c r="H86" s="200"/>
      <c r="I86" s="200"/>
      <c r="J86" s="200"/>
      <c r="K86" s="200"/>
      <c r="L86" s="200"/>
      <c r="M86" s="200"/>
      <c r="N86" s="200"/>
      <c r="O86" s="200"/>
    </row>
    <row r="87" spans="2:15" s="192" customFormat="1" x14ac:dyDescent="0.25">
      <c r="B87" s="316"/>
      <c r="C87" s="200"/>
      <c r="D87" s="200"/>
      <c r="E87" s="200"/>
      <c r="F87" s="320"/>
      <c r="G87" s="200"/>
      <c r="H87" s="200"/>
      <c r="I87" s="200"/>
      <c r="J87" s="200"/>
      <c r="K87" s="200"/>
      <c r="L87" s="200"/>
      <c r="M87" s="200"/>
      <c r="N87" s="200"/>
      <c r="O87" s="200"/>
    </row>
    <row r="88" spans="2:15" s="192" customFormat="1" x14ac:dyDescent="0.25">
      <c r="B88" s="316"/>
      <c r="C88" s="200"/>
      <c r="D88" s="200"/>
      <c r="E88" s="200"/>
      <c r="F88" s="320"/>
      <c r="G88" s="200"/>
      <c r="H88" s="200"/>
      <c r="I88" s="200"/>
      <c r="J88" s="200"/>
      <c r="K88" s="200"/>
      <c r="L88" s="200"/>
      <c r="M88" s="200"/>
      <c r="N88" s="200"/>
      <c r="O88" s="200"/>
    </row>
    <row r="89" spans="2:15" s="192" customFormat="1" x14ac:dyDescent="0.25">
      <c r="B89" s="316"/>
      <c r="C89" s="200"/>
      <c r="D89" s="200"/>
      <c r="E89" s="200"/>
      <c r="F89" s="320"/>
      <c r="G89" s="200"/>
      <c r="H89" s="200"/>
      <c r="I89" s="200"/>
      <c r="J89" s="200"/>
      <c r="K89" s="200"/>
      <c r="L89" s="200"/>
      <c r="M89" s="200"/>
      <c r="N89" s="200"/>
      <c r="O89" s="200"/>
    </row>
    <row r="90" spans="2:15" s="192" customFormat="1" x14ac:dyDescent="0.25">
      <c r="B90" s="316"/>
      <c r="C90" s="200"/>
      <c r="D90" s="200"/>
      <c r="E90" s="200"/>
      <c r="F90" s="320"/>
      <c r="G90" s="200"/>
      <c r="H90" s="200"/>
      <c r="I90" s="200"/>
      <c r="J90" s="200"/>
      <c r="K90" s="200"/>
      <c r="L90" s="200"/>
      <c r="M90" s="200"/>
      <c r="N90" s="200"/>
      <c r="O90" s="200"/>
    </row>
    <row r="91" spans="2:15" s="192" customFormat="1" x14ac:dyDescent="0.25">
      <c r="B91" s="316"/>
      <c r="C91" s="200"/>
      <c r="D91" s="200"/>
      <c r="E91" s="200"/>
      <c r="F91" s="320"/>
      <c r="G91" s="200"/>
      <c r="H91" s="200"/>
      <c r="I91" s="200"/>
      <c r="J91" s="200"/>
      <c r="K91" s="200"/>
      <c r="L91" s="200"/>
      <c r="M91" s="200"/>
      <c r="N91" s="200"/>
      <c r="O91" s="200"/>
    </row>
    <row r="92" spans="2:15" s="192" customFormat="1" x14ac:dyDescent="0.25">
      <c r="B92" s="316"/>
      <c r="C92" s="200"/>
      <c r="D92" s="200"/>
      <c r="E92" s="200"/>
      <c r="F92" s="320"/>
      <c r="G92" s="200"/>
      <c r="H92" s="200"/>
      <c r="I92" s="200"/>
      <c r="J92" s="200"/>
      <c r="K92" s="200"/>
      <c r="L92" s="200"/>
      <c r="M92" s="200"/>
      <c r="N92" s="200"/>
      <c r="O92" s="200"/>
    </row>
    <row r="93" spans="2:15" s="192" customFormat="1" x14ac:dyDescent="0.25">
      <c r="B93" s="316"/>
      <c r="C93" s="200"/>
      <c r="D93" s="200"/>
      <c r="E93" s="200"/>
      <c r="F93" s="320"/>
      <c r="G93" s="200"/>
      <c r="H93" s="200"/>
      <c r="I93" s="200"/>
      <c r="J93" s="200"/>
      <c r="K93" s="200"/>
      <c r="L93" s="200"/>
      <c r="M93" s="200"/>
      <c r="N93" s="200"/>
      <c r="O93" s="200"/>
    </row>
    <row r="94" spans="2:15" s="192" customFormat="1" x14ac:dyDescent="0.25">
      <c r="B94" s="316"/>
      <c r="C94" s="200"/>
      <c r="D94" s="200"/>
      <c r="E94" s="200"/>
      <c r="F94" s="320"/>
      <c r="G94" s="200"/>
      <c r="H94" s="200"/>
      <c r="I94" s="200"/>
      <c r="J94" s="200"/>
      <c r="K94" s="200"/>
      <c r="L94" s="200"/>
      <c r="M94" s="200"/>
      <c r="N94" s="200"/>
      <c r="O94" s="200"/>
    </row>
    <row r="95" spans="2:15" s="192" customFormat="1" x14ac:dyDescent="0.25">
      <c r="B95" s="316"/>
      <c r="C95" s="200"/>
      <c r="D95" s="200"/>
      <c r="E95" s="200"/>
      <c r="F95" s="320"/>
      <c r="G95" s="200"/>
      <c r="H95" s="200"/>
      <c r="I95" s="200"/>
      <c r="J95" s="200"/>
      <c r="K95" s="200"/>
      <c r="L95" s="200"/>
      <c r="M95" s="200"/>
      <c r="N95" s="200"/>
      <c r="O95" s="200"/>
    </row>
    <row r="96" spans="2:15" s="192" customFormat="1" x14ac:dyDescent="0.25">
      <c r="B96" s="316"/>
      <c r="C96" s="200"/>
      <c r="D96" s="200"/>
      <c r="E96" s="200"/>
      <c r="F96" s="320"/>
      <c r="G96" s="200"/>
      <c r="H96" s="200"/>
      <c r="I96" s="200"/>
      <c r="J96" s="200"/>
      <c r="K96" s="200"/>
      <c r="L96" s="200"/>
      <c r="M96" s="200"/>
      <c r="N96" s="200"/>
      <c r="O96" s="200"/>
    </row>
    <row r="97" spans="2:15" s="192" customFormat="1" x14ac:dyDescent="0.25">
      <c r="B97" s="316"/>
      <c r="C97" s="200"/>
      <c r="D97" s="200"/>
      <c r="E97" s="200"/>
      <c r="F97" s="320"/>
      <c r="G97" s="200"/>
      <c r="H97" s="200"/>
      <c r="I97" s="200"/>
      <c r="J97" s="200"/>
      <c r="K97" s="200"/>
      <c r="L97" s="200"/>
      <c r="M97" s="200"/>
      <c r="N97" s="200"/>
      <c r="O97" s="200"/>
    </row>
    <row r="98" spans="2:15" s="192" customFormat="1" x14ac:dyDescent="0.25">
      <c r="B98" s="316"/>
      <c r="C98" s="200"/>
      <c r="D98" s="200"/>
      <c r="E98" s="200"/>
      <c r="F98" s="320"/>
      <c r="G98" s="200"/>
      <c r="H98" s="200"/>
      <c r="I98" s="200"/>
      <c r="J98" s="200"/>
      <c r="K98" s="200"/>
      <c r="L98" s="200"/>
      <c r="M98" s="200"/>
      <c r="N98" s="200"/>
      <c r="O98" s="200"/>
    </row>
    <row r="99" spans="2:15" s="192" customFormat="1" x14ac:dyDescent="0.25">
      <c r="B99" s="316"/>
      <c r="C99" s="200"/>
      <c r="D99" s="200"/>
      <c r="E99" s="200"/>
      <c r="F99" s="320"/>
      <c r="G99" s="200"/>
      <c r="H99" s="200"/>
      <c r="I99" s="200"/>
      <c r="J99" s="200"/>
      <c r="K99" s="200"/>
      <c r="L99" s="200"/>
      <c r="M99" s="200"/>
      <c r="N99" s="200"/>
      <c r="O99" s="200"/>
    </row>
    <row r="100" spans="2:15" s="192" customFormat="1" ht="15.75" thickBot="1" x14ac:dyDescent="0.3">
      <c r="B100" s="327"/>
      <c r="C100" s="328"/>
      <c r="D100" s="328"/>
      <c r="E100" s="328"/>
      <c r="F100" s="329"/>
      <c r="G100" s="200"/>
      <c r="H100" s="200"/>
      <c r="I100" s="200"/>
      <c r="J100" s="200"/>
      <c r="K100" s="200"/>
      <c r="L100" s="200"/>
      <c r="M100" s="200"/>
      <c r="N100" s="200"/>
      <c r="O100" s="200"/>
    </row>
    <row r="101" spans="2:15" s="192" customFormat="1" x14ac:dyDescent="0.25">
      <c r="B101" s="200"/>
      <c r="C101" s="200"/>
      <c r="D101" s="200"/>
      <c r="E101" s="200"/>
      <c r="F101" s="200"/>
      <c r="G101" s="200"/>
      <c r="H101" s="200"/>
      <c r="I101" s="200"/>
      <c r="J101" s="200"/>
      <c r="K101" s="200"/>
      <c r="L101" s="200"/>
      <c r="M101" s="200"/>
      <c r="N101" s="200"/>
      <c r="O101" s="200"/>
    </row>
    <row r="102" spans="2:15" s="192" customFormat="1" x14ac:dyDescent="0.25">
      <c r="B102" s="200"/>
      <c r="C102" s="200"/>
      <c r="D102" s="200"/>
      <c r="E102" s="200"/>
      <c r="F102" s="200"/>
      <c r="G102" s="200"/>
      <c r="H102" s="200"/>
      <c r="I102" s="200"/>
      <c r="J102" s="200"/>
      <c r="K102" s="200"/>
      <c r="L102" s="200"/>
      <c r="M102" s="200"/>
      <c r="N102" s="200"/>
      <c r="O102" s="200"/>
    </row>
    <row r="103" spans="2:15" s="192" customFormat="1" x14ac:dyDescent="0.25">
      <c r="B103" s="200"/>
      <c r="C103" s="200"/>
      <c r="D103" s="200"/>
      <c r="E103" s="200"/>
      <c r="F103" s="200"/>
      <c r="G103" s="200"/>
      <c r="H103" s="200"/>
      <c r="I103" s="200"/>
      <c r="J103" s="200"/>
      <c r="K103" s="200"/>
      <c r="L103" s="200"/>
      <c r="M103" s="200"/>
      <c r="N103" s="200"/>
      <c r="O103" s="200"/>
    </row>
    <row r="104" spans="2:15" s="192" customFormat="1" x14ac:dyDescent="0.25">
      <c r="B104" s="200"/>
      <c r="C104" s="200"/>
      <c r="D104" s="200"/>
      <c r="E104" s="200"/>
      <c r="F104" s="200"/>
      <c r="G104" s="200"/>
      <c r="H104" s="200"/>
      <c r="I104" s="200"/>
      <c r="J104" s="200"/>
      <c r="K104" s="200"/>
      <c r="L104" s="200"/>
      <c r="M104" s="200"/>
      <c r="N104" s="200"/>
      <c r="O104" s="200"/>
    </row>
    <row r="105" spans="2:15" s="192" customFormat="1" x14ac:dyDescent="0.25">
      <c r="B105" s="200"/>
      <c r="C105" s="200"/>
      <c r="D105" s="200"/>
      <c r="E105" s="200"/>
      <c r="F105" s="200"/>
      <c r="G105" s="200"/>
      <c r="H105" s="200"/>
      <c r="I105" s="200"/>
      <c r="J105" s="200"/>
      <c r="K105" s="200"/>
      <c r="L105" s="200"/>
      <c r="M105" s="200"/>
      <c r="N105" s="200"/>
      <c r="O105" s="200"/>
    </row>
    <row r="106" spans="2:15" s="192" customFormat="1" x14ac:dyDescent="0.25">
      <c r="B106" s="200"/>
      <c r="C106" s="200"/>
      <c r="D106" s="200"/>
      <c r="E106" s="200"/>
      <c r="F106" s="200"/>
      <c r="G106" s="200"/>
      <c r="H106" s="200"/>
      <c r="I106" s="200"/>
      <c r="J106" s="200"/>
      <c r="K106" s="200"/>
      <c r="L106" s="200"/>
      <c r="M106" s="200"/>
      <c r="N106" s="200"/>
      <c r="O106" s="200"/>
    </row>
    <row r="107" spans="2:15" s="192" customFormat="1" x14ac:dyDescent="0.25">
      <c r="B107" s="200"/>
      <c r="C107" s="200"/>
      <c r="D107" s="200"/>
      <c r="E107" s="200"/>
      <c r="F107" s="200"/>
      <c r="G107" s="200"/>
      <c r="H107" s="200"/>
      <c r="I107" s="200"/>
      <c r="J107" s="200"/>
      <c r="K107" s="200"/>
      <c r="L107" s="200"/>
      <c r="M107" s="200"/>
      <c r="N107" s="200"/>
      <c r="O107" s="200"/>
    </row>
    <row r="108" spans="2:15" s="192" customFormat="1" x14ac:dyDescent="0.25">
      <c r="B108" s="200"/>
      <c r="C108" s="200"/>
      <c r="D108" s="200"/>
      <c r="E108" s="200"/>
      <c r="F108" s="200"/>
      <c r="G108" s="200"/>
      <c r="H108" s="200"/>
      <c r="I108" s="200"/>
      <c r="J108" s="200"/>
      <c r="K108" s="200"/>
      <c r="L108" s="200"/>
      <c r="M108" s="200"/>
      <c r="N108" s="200"/>
      <c r="O108" s="200"/>
    </row>
    <row r="109" spans="2:15" s="192" customFormat="1" x14ac:dyDescent="0.25">
      <c r="B109" s="200"/>
      <c r="C109" s="200"/>
      <c r="D109" s="200"/>
      <c r="E109" s="200"/>
      <c r="F109" s="200"/>
      <c r="G109" s="200"/>
      <c r="H109" s="200"/>
      <c r="I109" s="200"/>
      <c r="J109" s="200"/>
      <c r="K109" s="200"/>
      <c r="L109" s="200"/>
      <c r="M109" s="200"/>
      <c r="N109" s="200"/>
      <c r="O109" s="200"/>
    </row>
    <row r="110" spans="2:15" s="192" customFormat="1" x14ac:dyDescent="0.25">
      <c r="B110" s="200"/>
      <c r="C110" s="200"/>
      <c r="D110" s="200"/>
      <c r="E110" s="200"/>
      <c r="F110" s="200"/>
      <c r="G110" s="200"/>
      <c r="H110" s="200"/>
      <c r="I110" s="200"/>
      <c r="J110" s="200"/>
      <c r="K110" s="200"/>
      <c r="L110" s="200"/>
      <c r="M110" s="200"/>
      <c r="N110" s="200"/>
      <c r="O110" s="200"/>
    </row>
    <row r="111" spans="2:15" s="192" customFormat="1" x14ac:dyDescent="0.25">
      <c r="B111" s="200"/>
      <c r="C111" s="200"/>
      <c r="D111" s="200"/>
      <c r="E111" s="200"/>
      <c r="F111" s="200"/>
      <c r="G111" s="200"/>
      <c r="H111" s="200"/>
      <c r="I111" s="200"/>
      <c r="J111" s="200"/>
      <c r="K111" s="200"/>
      <c r="L111" s="200"/>
      <c r="M111" s="200"/>
      <c r="N111" s="200"/>
      <c r="O111" s="200"/>
    </row>
    <row r="112" spans="2:15" s="192" customFormat="1" x14ac:dyDescent="0.25">
      <c r="B112" s="200"/>
      <c r="C112" s="200"/>
      <c r="D112" s="200"/>
      <c r="E112" s="200"/>
      <c r="F112" s="200"/>
      <c r="G112" s="200"/>
      <c r="H112" s="200"/>
      <c r="I112" s="200"/>
      <c r="J112" s="200"/>
      <c r="K112" s="200"/>
      <c r="L112" s="200"/>
      <c r="M112" s="200"/>
      <c r="N112" s="200"/>
      <c r="O112" s="200"/>
    </row>
    <row r="113" spans="2:15" s="192" customFormat="1" x14ac:dyDescent="0.25">
      <c r="B113" s="200"/>
      <c r="C113" s="200"/>
      <c r="D113" s="200"/>
      <c r="E113" s="200"/>
      <c r="F113" s="200"/>
      <c r="G113" s="200"/>
      <c r="H113" s="200"/>
      <c r="I113" s="200"/>
      <c r="J113" s="200"/>
      <c r="K113" s="200"/>
      <c r="L113" s="200"/>
      <c r="M113" s="200"/>
      <c r="N113" s="200"/>
      <c r="O113" s="200"/>
    </row>
    <row r="114" spans="2:15" s="192" customFormat="1" x14ac:dyDescent="0.25">
      <c r="B114" s="200"/>
      <c r="C114" s="200"/>
      <c r="D114" s="200"/>
      <c r="E114" s="200"/>
      <c r="F114" s="200"/>
      <c r="G114" s="200"/>
      <c r="H114" s="200"/>
      <c r="I114" s="200"/>
      <c r="J114" s="200"/>
      <c r="K114" s="200"/>
      <c r="L114" s="200"/>
      <c r="M114" s="200"/>
      <c r="N114" s="200"/>
      <c r="O114" s="200"/>
    </row>
    <row r="115" spans="2:15" s="192" customFormat="1" x14ac:dyDescent="0.25">
      <c r="B115" s="200"/>
      <c r="C115" s="200"/>
      <c r="D115" s="200"/>
      <c r="E115" s="200"/>
      <c r="F115" s="200"/>
      <c r="G115" s="200"/>
      <c r="H115" s="200"/>
      <c r="I115" s="200"/>
      <c r="J115" s="200"/>
      <c r="K115" s="200"/>
      <c r="L115" s="200"/>
      <c r="M115" s="200"/>
      <c r="N115" s="200"/>
      <c r="O115" s="200"/>
    </row>
    <row r="116" spans="2:15" s="192" customFormat="1" x14ac:dyDescent="0.25">
      <c r="B116" s="200"/>
      <c r="C116" s="200"/>
      <c r="D116" s="200"/>
      <c r="E116" s="200"/>
      <c r="F116" s="200"/>
      <c r="G116" s="200"/>
      <c r="H116" s="200"/>
      <c r="I116" s="200"/>
      <c r="J116" s="200"/>
      <c r="K116" s="200"/>
      <c r="L116" s="200"/>
      <c r="M116" s="200"/>
      <c r="N116" s="200"/>
      <c r="O116" s="200"/>
    </row>
    <row r="117" spans="2:15" s="192" customFormat="1" x14ac:dyDescent="0.25">
      <c r="B117" s="200"/>
      <c r="C117" s="200"/>
      <c r="D117" s="200"/>
      <c r="E117" s="200"/>
      <c r="F117" s="200"/>
      <c r="G117" s="200"/>
      <c r="H117" s="200"/>
      <c r="I117" s="200"/>
      <c r="J117" s="200"/>
      <c r="K117" s="200"/>
      <c r="L117" s="200"/>
      <c r="M117" s="200"/>
      <c r="N117" s="200"/>
      <c r="O117" s="200"/>
    </row>
    <row r="118" spans="2:15" s="192" customFormat="1" x14ac:dyDescent="0.25">
      <c r="B118" s="200"/>
      <c r="C118" s="200"/>
      <c r="D118" s="200"/>
      <c r="E118" s="200"/>
      <c r="F118" s="200"/>
      <c r="G118" s="200"/>
      <c r="H118" s="200"/>
      <c r="I118" s="200"/>
      <c r="J118" s="200"/>
      <c r="K118" s="200"/>
      <c r="L118" s="200"/>
      <c r="M118" s="200"/>
      <c r="N118" s="200"/>
      <c r="O118" s="200"/>
    </row>
    <row r="119" spans="2:15" s="192" customFormat="1" x14ac:dyDescent="0.25">
      <c r="B119" s="200"/>
      <c r="C119" s="200"/>
      <c r="D119" s="200"/>
      <c r="E119" s="200"/>
      <c r="F119" s="200"/>
      <c r="G119" s="200"/>
      <c r="H119" s="200"/>
      <c r="I119" s="200"/>
      <c r="J119" s="200"/>
      <c r="K119" s="200"/>
      <c r="L119" s="200"/>
      <c r="M119" s="200"/>
      <c r="N119" s="200"/>
      <c r="O119" s="200"/>
    </row>
    <row r="120" spans="2:15" s="192" customFormat="1" x14ac:dyDescent="0.25">
      <c r="B120" s="200"/>
      <c r="C120" s="200"/>
      <c r="D120" s="200"/>
      <c r="E120" s="200"/>
      <c r="F120" s="200"/>
      <c r="G120" s="200"/>
      <c r="H120" s="200"/>
      <c r="I120" s="200"/>
      <c r="J120" s="200"/>
      <c r="K120" s="200"/>
      <c r="L120" s="200"/>
      <c r="M120" s="200"/>
      <c r="N120" s="200"/>
      <c r="O120" s="200"/>
    </row>
    <row r="121" spans="2:15" s="192" customFormat="1" x14ac:dyDescent="0.25">
      <c r="B121" s="200"/>
      <c r="C121" s="200"/>
      <c r="D121" s="200"/>
      <c r="E121" s="200"/>
      <c r="F121" s="200"/>
      <c r="G121" s="200"/>
      <c r="H121" s="200"/>
      <c r="I121" s="200"/>
      <c r="J121" s="200"/>
      <c r="K121" s="200"/>
      <c r="L121" s="200"/>
      <c r="M121" s="200"/>
      <c r="N121" s="200"/>
      <c r="O121" s="200"/>
    </row>
    <row r="122" spans="2:15" s="192" customFormat="1" x14ac:dyDescent="0.25">
      <c r="B122" s="200"/>
      <c r="C122" s="200"/>
      <c r="D122" s="200"/>
      <c r="E122" s="200"/>
      <c r="F122" s="200"/>
      <c r="G122" s="200"/>
      <c r="H122" s="200"/>
      <c r="I122" s="200"/>
      <c r="J122" s="200"/>
      <c r="K122" s="200"/>
      <c r="L122" s="200"/>
      <c r="M122" s="200"/>
      <c r="N122" s="200"/>
      <c r="O122" s="200"/>
    </row>
    <row r="123" spans="2:15" s="192" customFormat="1" x14ac:dyDescent="0.25">
      <c r="B123" s="200"/>
      <c r="C123" s="200"/>
      <c r="D123" s="200"/>
      <c r="E123" s="200"/>
      <c r="F123" s="200"/>
      <c r="G123" s="200"/>
      <c r="H123" s="200"/>
      <c r="I123" s="200"/>
      <c r="J123" s="200"/>
      <c r="K123" s="200"/>
      <c r="L123" s="200"/>
      <c r="M123" s="200"/>
      <c r="N123" s="200"/>
      <c r="O123" s="200"/>
    </row>
    <row r="124" spans="2:15" s="192" customFormat="1" x14ac:dyDescent="0.25">
      <c r="B124" s="200"/>
      <c r="C124" s="200"/>
      <c r="D124" s="200"/>
      <c r="E124" s="200"/>
      <c r="F124" s="200"/>
      <c r="G124" s="200"/>
      <c r="H124" s="200"/>
      <c r="I124" s="200"/>
      <c r="J124" s="200"/>
      <c r="K124" s="200"/>
      <c r="L124" s="200"/>
      <c r="M124" s="200"/>
      <c r="N124" s="200"/>
      <c r="O124" s="200"/>
    </row>
    <row r="125" spans="2:15" s="192" customFormat="1" x14ac:dyDescent="0.25">
      <c r="B125" s="200"/>
      <c r="C125" s="200"/>
      <c r="D125" s="200"/>
      <c r="E125" s="200"/>
      <c r="F125" s="200"/>
      <c r="G125" s="200"/>
      <c r="H125" s="200"/>
      <c r="I125" s="200"/>
      <c r="J125" s="200"/>
      <c r="K125" s="200"/>
      <c r="L125" s="200"/>
      <c r="M125" s="200"/>
      <c r="N125" s="200"/>
      <c r="O125" s="200"/>
    </row>
    <row r="126" spans="2:15" s="192" customFormat="1" x14ac:dyDescent="0.25">
      <c r="B126" s="200"/>
      <c r="C126" s="200"/>
      <c r="D126" s="200"/>
      <c r="E126" s="200"/>
      <c r="F126" s="200"/>
      <c r="G126" s="200"/>
      <c r="H126" s="200"/>
      <c r="I126" s="200"/>
      <c r="J126" s="200"/>
      <c r="K126" s="200"/>
      <c r="L126" s="200"/>
      <c r="M126" s="200"/>
      <c r="N126" s="200"/>
      <c r="O126" s="200"/>
    </row>
    <row r="127" spans="2:15" s="192" customFormat="1" x14ac:dyDescent="0.25">
      <c r="B127" s="200"/>
      <c r="C127" s="200"/>
      <c r="D127" s="200"/>
      <c r="E127" s="200"/>
      <c r="F127" s="200"/>
      <c r="G127" s="200"/>
      <c r="H127" s="200"/>
      <c r="I127" s="200"/>
      <c r="J127" s="200"/>
      <c r="K127" s="200"/>
      <c r="L127" s="200"/>
      <c r="M127" s="200"/>
      <c r="N127" s="200"/>
      <c r="O127" s="200"/>
    </row>
    <row r="128" spans="2:15" s="192" customFormat="1" x14ac:dyDescent="0.25">
      <c r="B128" s="200"/>
      <c r="C128" s="200"/>
      <c r="D128" s="200"/>
      <c r="E128" s="200"/>
      <c r="F128" s="200"/>
      <c r="G128" s="200"/>
      <c r="H128" s="200"/>
      <c r="I128" s="200"/>
      <c r="J128" s="200"/>
      <c r="K128" s="200"/>
      <c r="L128" s="200"/>
      <c r="M128" s="200"/>
      <c r="N128" s="200"/>
      <c r="O128" s="200"/>
    </row>
    <row r="129" spans="2:15" s="192" customFormat="1" x14ac:dyDescent="0.25">
      <c r="B129" s="200"/>
      <c r="C129" s="200"/>
      <c r="D129" s="200"/>
      <c r="E129" s="200"/>
      <c r="F129" s="200"/>
      <c r="G129" s="200"/>
      <c r="H129" s="200"/>
      <c r="I129" s="200"/>
      <c r="J129" s="200"/>
      <c r="K129" s="200"/>
      <c r="L129" s="200"/>
      <c r="M129" s="200"/>
      <c r="N129" s="200"/>
      <c r="O129" s="200"/>
    </row>
    <row r="130" spans="2:15" s="192" customFormat="1" x14ac:dyDescent="0.25">
      <c r="B130" s="200"/>
      <c r="C130" s="200"/>
      <c r="D130" s="200"/>
      <c r="E130" s="200"/>
      <c r="F130" s="200"/>
      <c r="G130" s="200"/>
      <c r="H130" s="200"/>
      <c r="I130" s="200"/>
      <c r="J130" s="200"/>
      <c r="K130" s="200"/>
      <c r="L130" s="200"/>
      <c r="M130" s="200"/>
      <c r="N130" s="200"/>
      <c r="O130" s="200"/>
    </row>
    <row r="131" spans="2:15" s="192" customFormat="1" x14ac:dyDescent="0.25">
      <c r="B131" s="200"/>
      <c r="C131" s="200"/>
      <c r="D131" s="200"/>
      <c r="E131" s="200"/>
      <c r="F131" s="200"/>
      <c r="G131" s="200"/>
      <c r="H131" s="200"/>
      <c r="I131" s="200"/>
      <c r="J131" s="200"/>
      <c r="K131" s="200"/>
      <c r="L131" s="200"/>
      <c r="M131" s="200"/>
      <c r="N131" s="200"/>
      <c r="O131" s="200"/>
    </row>
    <row r="132" spans="2:15" s="192" customFormat="1" x14ac:dyDescent="0.25">
      <c r="B132" s="200"/>
      <c r="C132" s="200"/>
      <c r="D132" s="200"/>
      <c r="E132" s="200"/>
      <c r="F132" s="200"/>
      <c r="G132" s="200"/>
      <c r="H132" s="200"/>
      <c r="I132" s="200"/>
      <c r="J132" s="200"/>
      <c r="K132" s="200"/>
      <c r="L132" s="200"/>
      <c r="M132" s="200"/>
      <c r="N132" s="200"/>
      <c r="O132" s="200"/>
    </row>
    <row r="133" spans="2:15" s="192" customFormat="1" x14ac:dyDescent="0.25">
      <c r="B133" s="200"/>
      <c r="C133" s="200"/>
      <c r="D133" s="200"/>
      <c r="E133" s="200"/>
      <c r="F133" s="200"/>
      <c r="G133" s="200"/>
      <c r="H133" s="200"/>
      <c r="I133" s="200"/>
      <c r="J133" s="200"/>
      <c r="K133" s="200"/>
      <c r="L133" s="200"/>
      <c r="M133" s="200"/>
      <c r="N133" s="200"/>
      <c r="O133" s="200"/>
    </row>
    <row r="134" spans="2:15" s="192" customFormat="1" x14ac:dyDescent="0.25">
      <c r="B134" s="200"/>
      <c r="C134" s="200"/>
      <c r="D134" s="200"/>
      <c r="E134" s="200"/>
      <c r="F134" s="200"/>
      <c r="G134" s="200"/>
      <c r="H134" s="200"/>
      <c r="I134" s="200"/>
      <c r="J134" s="200"/>
      <c r="K134" s="200"/>
      <c r="L134" s="200"/>
      <c r="M134" s="200"/>
      <c r="N134" s="200"/>
      <c r="O134" s="200"/>
    </row>
    <row r="135" spans="2:15" s="192" customFormat="1" x14ac:dyDescent="0.25">
      <c r="B135" s="200"/>
      <c r="C135" s="200"/>
      <c r="D135" s="200"/>
      <c r="E135" s="200"/>
      <c r="F135" s="200"/>
      <c r="G135" s="200"/>
      <c r="H135" s="200"/>
      <c r="I135" s="200"/>
      <c r="J135" s="200"/>
      <c r="K135" s="200"/>
      <c r="L135" s="200"/>
      <c r="M135" s="200"/>
      <c r="N135" s="200"/>
      <c r="O135" s="200"/>
    </row>
    <row r="136" spans="2:15" s="192" customFormat="1" x14ac:dyDescent="0.25">
      <c r="B136" s="200"/>
      <c r="C136" s="200"/>
      <c r="D136" s="200"/>
      <c r="E136" s="200"/>
      <c r="F136" s="200"/>
      <c r="G136" s="200"/>
      <c r="H136" s="200"/>
      <c r="I136" s="200"/>
      <c r="J136" s="200"/>
      <c r="K136" s="200"/>
      <c r="L136" s="200"/>
      <c r="M136" s="200"/>
      <c r="N136" s="200"/>
      <c r="O136" s="200"/>
    </row>
    <row r="137" spans="2:15" s="192" customFormat="1" x14ac:dyDescent="0.25">
      <c r="B137" s="200"/>
      <c r="C137" s="200"/>
      <c r="D137" s="200"/>
      <c r="E137" s="200"/>
      <c r="F137" s="200"/>
      <c r="G137" s="200"/>
      <c r="H137" s="200"/>
      <c r="I137" s="200"/>
      <c r="J137" s="200"/>
      <c r="K137" s="200"/>
      <c r="L137" s="200"/>
      <c r="M137" s="200"/>
      <c r="N137" s="200"/>
      <c r="O137" s="200"/>
    </row>
    <row r="138" spans="2:15" s="192" customFormat="1" x14ac:dyDescent="0.25">
      <c r="B138" s="200"/>
      <c r="C138" s="200"/>
      <c r="D138" s="200"/>
      <c r="E138" s="200"/>
      <c r="F138" s="200"/>
      <c r="G138" s="200"/>
      <c r="H138" s="200"/>
      <c r="I138" s="200"/>
      <c r="J138" s="200"/>
      <c r="K138" s="200"/>
      <c r="L138" s="200"/>
      <c r="M138" s="200"/>
      <c r="N138" s="200"/>
      <c r="O138" s="200"/>
    </row>
    <row r="139" spans="2:15" s="192" customFormat="1" x14ac:dyDescent="0.25">
      <c r="B139" s="200"/>
      <c r="C139" s="200"/>
      <c r="D139" s="200"/>
      <c r="E139" s="200"/>
      <c r="F139" s="200"/>
      <c r="G139" s="200"/>
      <c r="H139" s="200"/>
      <c r="I139" s="200"/>
      <c r="J139" s="200"/>
      <c r="K139" s="200"/>
      <c r="L139" s="200"/>
      <c r="M139" s="200"/>
      <c r="N139" s="200"/>
      <c r="O139" s="200"/>
    </row>
    <row r="140" spans="2:15" s="192" customFormat="1" x14ac:dyDescent="0.25">
      <c r="B140" s="200"/>
      <c r="C140" s="200"/>
      <c r="D140" s="200"/>
      <c r="E140" s="200"/>
      <c r="F140" s="200"/>
      <c r="G140" s="200"/>
      <c r="H140" s="200"/>
      <c r="I140" s="200"/>
      <c r="J140" s="200"/>
      <c r="K140" s="200"/>
      <c r="L140" s="200"/>
      <c r="M140" s="200"/>
      <c r="N140" s="200"/>
      <c r="O140" s="200"/>
    </row>
    <row r="141" spans="2:15" s="192" customFormat="1" x14ac:dyDescent="0.25">
      <c r="B141" s="200"/>
      <c r="C141" s="200"/>
      <c r="D141" s="200"/>
      <c r="E141" s="200"/>
      <c r="F141" s="200"/>
      <c r="G141" s="200"/>
      <c r="H141" s="200"/>
      <c r="I141" s="200"/>
      <c r="J141" s="200"/>
      <c r="K141" s="200"/>
      <c r="L141" s="200"/>
      <c r="M141" s="200"/>
      <c r="N141" s="200"/>
      <c r="O141" s="200"/>
    </row>
    <row r="142" spans="2:15" s="192" customFormat="1" x14ac:dyDescent="0.25">
      <c r="B142" s="200"/>
      <c r="C142" s="200"/>
      <c r="D142" s="200"/>
      <c r="E142" s="200"/>
      <c r="F142" s="200"/>
      <c r="G142" s="200"/>
      <c r="H142" s="200"/>
      <c r="I142" s="200"/>
      <c r="J142" s="200"/>
      <c r="K142" s="200"/>
      <c r="L142" s="200"/>
      <c r="M142" s="200"/>
      <c r="N142" s="200"/>
      <c r="O142" s="200"/>
    </row>
    <row r="143" spans="2:15" s="192" customFormat="1" x14ac:dyDescent="0.25">
      <c r="B143" s="200"/>
      <c r="C143" s="200"/>
      <c r="D143" s="200"/>
      <c r="E143" s="200"/>
      <c r="F143" s="200"/>
      <c r="G143" s="200"/>
      <c r="H143" s="200"/>
      <c r="I143" s="200"/>
      <c r="J143" s="200"/>
      <c r="K143" s="200"/>
      <c r="L143" s="200"/>
      <c r="M143" s="200"/>
      <c r="N143" s="200"/>
      <c r="O143" s="200"/>
    </row>
    <row r="144" spans="2:15" s="192" customFormat="1" x14ac:dyDescent="0.25">
      <c r="B144" s="200"/>
      <c r="C144" s="200"/>
      <c r="D144" s="200"/>
      <c r="E144" s="200"/>
      <c r="F144" s="200"/>
      <c r="G144" s="200"/>
      <c r="H144" s="200"/>
      <c r="I144" s="200"/>
      <c r="J144" s="200"/>
      <c r="K144" s="200"/>
      <c r="L144" s="200"/>
      <c r="M144" s="200"/>
      <c r="N144" s="200"/>
      <c r="O144" s="200"/>
    </row>
    <row r="145" spans="2:16" s="192" customFormat="1" x14ac:dyDescent="0.25">
      <c r="B145" s="200"/>
      <c r="C145" s="200"/>
      <c r="D145" s="200"/>
      <c r="E145" s="200"/>
      <c r="F145" s="200"/>
      <c r="G145" s="200"/>
      <c r="H145" s="200"/>
      <c r="I145" s="200"/>
      <c r="J145" s="200"/>
      <c r="K145" s="200"/>
      <c r="L145" s="200"/>
      <c r="M145" s="200"/>
      <c r="N145" s="200"/>
      <c r="O145" s="200"/>
    </row>
    <row r="146" spans="2:16" s="192" customFormat="1" x14ac:dyDescent="0.25">
      <c r="B146" s="200"/>
      <c r="C146" s="200"/>
      <c r="D146" s="200"/>
      <c r="E146" s="200"/>
      <c r="F146" s="200"/>
      <c r="G146" s="200"/>
      <c r="H146" s="200"/>
      <c r="I146" s="200"/>
      <c r="J146" s="200"/>
      <c r="K146" s="200"/>
      <c r="L146" s="200"/>
      <c r="M146" s="200"/>
      <c r="N146" s="200"/>
      <c r="O146" s="200"/>
    </row>
    <row r="147" spans="2:16" s="192" customFormat="1" x14ac:dyDescent="0.25">
      <c r="B147" s="200"/>
      <c r="C147" s="200"/>
      <c r="D147" s="200"/>
      <c r="E147" s="200"/>
      <c r="F147" s="200"/>
      <c r="G147" s="200"/>
      <c r="H147" s="200"/>
      <c r="I147" s="200"/>
      <c r="J147" s="200"/>
      <c r="K147" s="200"/>
      <c r="L147" s="200"/>
      <c r="M147" s="200"/>
      <c r="N147" s="200"/>
      <c r="O147" s="200"/>
    </row>
    <row r="148" spans="2:16" s="192" customFormat="1" x14ac:dyDescent="0.25">
      <c r="B148" s="200"/>
      <c r="C148" s="200"/>
      <c r="D148" s="200"/>
      <c r="E148" s="200"/>
      <c r="F148" s="200"/>
      <c r="G148" s="200"/>
      <c r="H148" s="200"/>
      <c r="I148" s="200"/>
      <c r="J148" s="200"/>
      <c r="K148" s="200"/>
      <c r="L148" s="200"/>
      <c r="M148" s="200"/>
      <c r="N148" s="200"/>
      <c r="O148" s="200"/>
    </row>
    <row r="149" spans="2:16" x14ac:dyDescent="0.25">
      <c r="B149" s="200"/>
      <c r="C149" s="200"/>
      <c r="D149" s="200"/>
      <c r="E149" s="200"/>
      <c r="F149" s="200"/>
      <c r="G149" s="200"/>
      <c r="H149" s="200"/>
      <c r="I149" s="200"/>
      <c r="J149" s="200"/>
      <c r="K149" s="200"/>
      <c r="L149" s="200"/>
      <c r="M149" s="200"/>
      <c r="N149" s="200"/>
      <c r="O149" s="200"/>
      <c r="P149" s="192"/>
    </row>
    <row r="150" spans="2:16" x14ac:dyDescent="0.25">
      <c r="B150" s="200"/>
      <c r="C150" s="200"/>
      <c r="D150" s="200"/>
      <c r="E150" s="200"/>
      <c r="F150" s="200"/>
      <c r="G150" s="200"/>
      <c r="H150" s="200"/>
      <c r="I150" s="200"/>
      <c r="J150" s="200"/>
      <c r="K150" s="200"/>
      <c r="L150" s="200"/>
      <c r="M150" s="200"/>
      <c r="N150" s="200"/>
      <c r="O150" s="200"/>
      <c r="P150" s="192"/>
    </row>
    <row r="151" spans="2:16" x14ac:dyDescent="0.25">
      <c r="B151" s="200"/>
      <c r="C151" s="200"/>
      <c r="D151" s="200"/>
      <c r="E151" s="200"/>
      <c r="F151" s="200"/>
      <c r="G151" s="200"/>
      <c r="H151" s="200"/>
      <c r="I151" s="200"/>
      <c r="J151" s="200"/>
      <c r="K151" s="200"/>
      <c r="L151" s="200"/>
      <c r="M151" s="200"/>
      <c r="N151" s="200"/>
      <c r="O151" s="200"/>
      <c r="P151" s="192"/>
    </row>
    <row r="152" spans="2:16" x14ac:dyDescent="0.25">
      <c r="B152" s="200"/>
      <c r="C152" s="200"/>
      <c r="D152" s="200"/>
      <c r="E152" s="200"/>
      <c r="F152" s="200"/>
      <c r="G152" s="200"/>
      <c r="H152" s="200"/>
      <c r="I152" s="200"/>
      <c r="J152" s="200"/>
      <c r="K152" s="200"/>
      <c r="L152" s="200"/>
      <c r="M152" s="200"/>
      <c r="N152" s="200"/>
      <c r="O152" s="200"/>
      <c r="P152" s="192"/>
    </row>
    <row r="153" spans="2:16" x14ac:dyDescent="0.25">
      <c r="B153" s="200"/>
      <c r="C153" s="200"/>
      <c r="D153" s="200"/>
      <c r="E153" s="200"/>
      <c r="F153" s="200"/>
      <c r="G153" s="200"/>
      <c r="H153" s="200"/>
      <c r="I153" s="200"/>
      <c r="J153" s="200"/>
      <c r="K153" s="200"/>
      <c r="L153" s="200"/>
      <c r="M153" s="200"/>
      <c r="N153" s="200"/>
      <c r="O153" s="200"/>
      <c r="P153" s="192"/>
    </row>
    <row r="154" spans="2:16" x14ac:dyDescent="0.25">
      <c r="B154" s="200"/>
      <c r="C154" s="200"/>
      <c r="D154" s="200"/>
      <c r="E154" s="200"/>
      <c r="F154" s="200"/>
      <c r="G154" s="200"/>
      <c r="H154" s="200"/>
      <c r="I154" s="200"/>
      <c r="J154" s="200"/>
      <c r="K154" s="200"/>
      <c r="L154" s="200"/>
      <c r="M154" s="200"/>
      <c r="N154" s="200"/>
      <c r="O154" s="200"/>
      <c r="P154" s="192"/>
    </row>
    <row r="155" spans="2:16" x14ac:dyDescent="0.25">
      <c r="B155" s="200"/>
      <c r="C155" s="200"/>
      <c r="D155" s="200"/>
      <c r="E155" s="200"/>
      <c r="F155" s="200"/>
      <c r="G155" s="200"/>
      <c r="H155" s="200"/>
      <c r="I155" s="200"/>
      <c r="J155" s="200"/>
      <c r="K155" s="200"/>
      <c r="L155" s="200"/>
      <c r="M155" s="200"/>
      <c r="N155" s="200"/>
      <c r="O155" s="200"/>
      <c r="P155" s="192"/>
    </row>
    <row r="156" spans="2:16" x14ac:dyDescent="0.25">
      <c r="B156" s="200"/>
      <c r="C156" s="200"/>
      <c r="D156" s="200"/>
      <c r="E156" s="200"/>
      <c r="F156" s="200"/>
      <c r="G156" s="200"/>
      <c r="H156" s="200"/>
      <c r="I156" s="200"/>
      <c r="J156" s="200"/>
      <c r="K156" s="200"/>
      <c r="L156" s="200"/>
      <c r="M156" s="200"/>
      <c r="N156" s="200"/>
      <c r="O156" s="200"/>
      <c r="P156" s="192"/>
    </row>
    <row r="157" spans="2:16" x14ac:dyDescent="0.25">
      <c r="B157" s="200"/>
      <c r="C157" s="200"/>
      <c r="D157" s="200"/>
      <c r="E157" s="200"/>
      <c r="F157" s="200"/>
      <c r="G157" s="200"/>
      <c r="H157" s="200"/>
      <c r="I157" s="200"/>
      <c r="J157" s="200"/>
      <c r="K157" s="200"/>
      <c r="L157" s="200"/>
      <c r="M157" s="200"/>
      <c r="N157" s="200"/>
      <c r="O157" s="200"/>
      <c r="P157" s="192"/>
    </row>
  </sheetData>
  <sheetProtection formatCells="0" formatColumns="0" formatRows="0" insertColumns="0" insertRows="0" insertHyperlinks="0" deleteColumns="0" deleteRows="0" selectLockedCells="1" sort="0" autoFilter="0" pivotTables="0"/>
  <mergeCells count="15">
    <mergeCell ref="B66:F69"/>
    <mergeCell ref="D15:E15"/>
    <mergeCell ref="A7:O10"/>
    <mergeCell ref="A11:A12"/>
    <mergeCell ref="D13:L13"/>
    <mergeCell ref="B37:F39"/>
    <mergeCell ref="D14:F14"/>
    <mergeCell ref="G14:L14"/>
    <mergeCell ref="N13:O16"/>
    <mergeCell ref="N17:O18"/>
    <mergeCell ref="I15:J15"/>
    <mergeCell ref="G15:H15"/>
    <mergeCell ref="K15:L15"/>
    <mergeCell ref="C13:C15"/>
    <mergeCell ref="H37:M39"/>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F7CA-2EC9-492C-8C3B-74D0A19A51DA}">
  <sheetPr>
    <tabColor theme="3" tint="0.79998168889431442"/>
    <pageSetUpPr fitToPage="1"/>
  </sheetPr>
  <dimension ref="A1:AH68"/>
  <sheetViews>
    <sheetView showGridLines="0" topLeftCell="A4" zoomScale="81" zoomScaleNormal="70" workbookViewId="0">
      <selection activeCell="D6" sqref="D6"/>
    </sheetView>
  </sheetViews>
  <sheetFormatPr defaultColWidth="20.28515625" defaultRowHeight="18" x14ac:dyDescent="0.25"/>
  <cols>
    <col min="1" max="1" width="12" style="15" customWidth="1"/>
    <col min="2" max="2" width="34.28515625" style="16" customWidth="1"/>
    <col min="3" max="3" width="9.5703125" style="16" customWidth="1"/>
    <col min="4" max="4" width="94.140625" style="18" customWidth="1"/>
    <col min="5" max="5" width="34.140625" style="18" customWidth="1"/>
    <col min="6" max="6" width="13.7109375" style="19" bestFit="1" customWidth="1"/>
    <col min="7" max="7" width="30.140625" style="18" customWidth="1"/>
    <col min="8" max="8" width="13.7109375" style="18" bestFit="1" customWidth="1"/>
    <col min="9" max="9" width="8.42578125" style="18" customWidth="1"/>
    <col min="10" max="10" width="12.140625" style="24" customWidth="1"/>
    <col min="11" max="11" width="34.140625" style="24" customWidth="1"/>
    <col min="12" max="12" width="9.42578125" style="24" customWidth="1"/>
    <col min="13" max="13" width="34.140625" style="24" customWidth="1"/>
    <col min="14" max="14" width="10.42578125" style="24" customWidth="1"/>
    <col min="15" max="15" width="8.85546875" style="24" bestFit="1" customWidth="1"/>
    <col min="16" max="16" width="9.5703125" style="24" customWidth="1"/>
    <col min="17" max="17" width="33.7109375" style="24" customWidth="1"/>
    <col min="18" max="18" width="10.85546875" style="24" customWidth="1"/>
    <col min="19" max="19" width="27.85546875" style="24" customWidth="1"/>
    <col min="20" max="20" width="9.85546875" style="24" customWidth="1"/>
    <col min="21" max="21" width="8.85546875" style="24" bestFit="1" customWidth="1"/>
    <col min="22" max="22" width="9.7109375" style="24" customWidth="1"/>
    <col min="23" max="23" width="34.85546875" style="24" customWidth="1"/>
    <col min="24" max="24" width="10.85546875" style="24" customWidth="1"/>
    <col min="25" max="25" width="30.140625" style="24" customWidth="1"/>
    <col min="26" max="26" width="10.7109375" style="24" customWidth="1"/>
    <col min="27" max="27" width="8.85546875" style="24" bestFit="1" customWidth="1"/>
    <col min="28" max="28" width="9.5703125" style="24" customWidth="1"/>
    <col min="29" max="29" width="35" style="24" customWidth="1"/>
    <col min="30" max="30" width="11.28515625" style="24" customWidth="1"/>
    <col min="31" max="31" width="30.7109375" style="24" customWidth="1"/>
    <col min="32" max="32" width="10" style="24" customWidth="1"/>
    <col min="33" max="33" width="8.85546875" style="24" bestFit="1" customWidth="1"/>
    <col min="34" max="34" width="20.28515625" style="24"/>
    <col min="35" max="16384" width="20.28515625" style="1"/>
  </cols>
  <sheetData>
    <row r="1" spans="1:34" x14ac:dyDescent="0.25">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row>
    <row r="2" spans="1:34" x14ac:dyDescent="0.25">
      <c r="C2" s="17"/>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1:34" x14ac:dyDescent="0.25">
      <c r="C3" s="17"/>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row>
    <row r="4" spans="1:34" x14ac:dyDescent="0.25">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4" x14ac:dyDescent="0.25">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x14ac:dyDescent="0.25">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18" customHeight="1" x14ac:dyDescent="0.25">
      <c r="A7" s="476" t="s">
        <v>179</v>
      </c>
      <c r="B7" s="476"/>
      <c r="C7" s="476"/>
      <c r="D7" s="476"/>
      <c r="E7" s="476"/>
      <c r="F7" s="476"/>
      <c r="G7" s="476"/>
      <c r="H7" s="476"/>
      <c r="I7" s="37"/>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1"/>
    </row>
    <row r="8" spans="1:34" ht="18" customHeight="1" x14ac:dyDescent="0.25">
      <c r="A8" s="476"/>
      <c r="B8" s="476"/>
      <c r="C8" s="476"/>
      <c r="D8" s="476"/>
      <c r="E8" s="476"/>
      <c r="F8" s="476"/>
      <c r="G8" s="476"/>
      <c r="H8" s="476"/>
      <c r="I8" s="37"/>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1"/>
    </row>
    <row r="9" spans="1:34" ht="18" customHeight="1" x14ac:dyDescent="0.25">
      <c r="A9" s="476"/>
      <c r="B9" s="476"/>
      <c r="C9" s="476"/>
      <c r="D9" s="476"/>
      <c r="E9" s="476"/>
      <c r="F9" s="476"/>
      <c r="G9" s="476"/>
      <c r="H9" s="476"/>
      <c r="I9" s="37"/>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1"/>
    </row>
    <row r="10" spans="1:34" ht="18" customHeight="1" x14ac:dyDescent="0.25">
      <c r="A10" s="476"/>
      <c r="B10" s="476"/>
      <c r="C10" s="476"/>
      <c r="D10" s="476"/>
      <c r="E10" s="476"/>
      <c r="F10" s="476"/>
      <c r="G10" s="476"/>
      <c r="H10" s="476"/>
      <c r="I10" s="37"/>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1"/>
    </row>
    <row r="11" spans="1:34" ht="18.75" x14ac:dyDescent="0.25">
      <c r="A11" s="541"/>
      <c r="B11" s="20"/>
      <c r="C11" s="20"/>
      <c r="D11" s="20"/>
      <c r="E11" s="20"/>
      <c r="F11" s="20"/>
      <c r="G11" s="20"/>
      <c r="H11" s="20"/>
      <c r="I11" s="20"/>
      <c r="J11" s="141"/>
      <c r="K11" s="141"/>
      <c r="L11" s="141"/>
      <c r="M11" s="141"/>
      <c r="N11" s="141"/>
      <c r="O11" s="141"/>
      <c r="P11" s="141"/>
      <c r="Q11" s="141"/>
      <c r="R11" s="141"/>
      <c r="S11" s="536" t="s">
        <v>196</v>
      </c>
      <c r="T11" s="536"/>
      <c r="U11" s="536"/>
      <c r="V11" s="536"/>
      <c r="W11" s="536"/>
      <c r="X11" s="141"/>
      <c r="Y11" s="141"/>
      <c r="Z11" s="141"/>
      <c r="AA11" s="141"/>
      <c r="AB11" s="141"/>
      <c r="AC11" s="141"/>
      <c r="AD11" s="141"/>
      <c r="AE11" s="141"/>
      <c r="AF11" s="141"/>
      <c r="AG11" s="141"/>
      <c r="AH11" s="141"/>
    </row>
    <row r="12" spans="1:34" ht="19.5" thickBot="1" x14ac:dyDescent="0.3">
      <c r="A12" s="541"/>
      <c r="B12" s="20"/>
      <c r="C12" s="20"/>
      <c r="D12" s="419"/>
      <c r="E12" s="20"/>
      <c r="F12" s="20"/>
      <c r="G12" s="20"/>
      <c r="H12" s="20"/>
      <c r="I12" s="20"/>
      <c r="J12" s="141"/>
      <c r="K12" s="141"/>
      <c r="L12" s="141"/>
      <c r="M12" s="141"/>
      <c r="N12" s="141"/>
      <c r="O12" s="141"/>
      <c r="P12" s="141"/>
      <c r="Q12" s="141"/>
      <c r="R12" s="141"/>
      <c r="S12" s="537"/>
      <c r="T12" s="537"/>
      <c r="U12" s="537"/>
      <c r="V12" s="537"/>
      <c r="W12" s="537"/>
      <c r="X12" s="141"/>
      <c r="Y12" s="141"/>
      <c r="Z12" s="141"/>
      <c r="AA12" s="141"/>
      <c r="AB12" s="141"/>
      <c r="AC12" s="141"/>
      <c r="AD12" s="141"/>
      <c r="AE12" s="141"/>
      <c r="AF12" s="141"/>
      <c r="AG12" s="141"/>
      <c r="AH12" s="141"/>
    </row>
    <row r="13" spans="1:34" ht="50.25" customHeight="1" thickBot="1" x14ac:dyDescent="0.3">
      <c r="A13" s="542" t="s">
        <v>79</v>
      </c>
      <c r="B13" s="543"/>
      <c r="C13" s="543"/>
      <c r="D13" s="543"/>
      <c r="E13" s="543"/>
      <c r="F13" s="543"/>
      <c r="G13" s="543"/>
      <c r="H13" s="543"/>
      <c r="I13" s="40"/>
      <c r="J13" s="538" t="s">
        <v>180</v>
      </c>
      <c r="K13" s="539"/>
      <c r="L13" s="539"/>
      <c r="M13" s="539"/>
      <c r="N13" s="540"/>
      <c r="O13" s="143"/>
      <c r="P13" s="534" t="s">
        <v>186</v>
      </c>
      <c r="Q13" s="534"/>
      <c r="R13" s="534"/>
      <c r="S13" s="534"/>
      <c r="T13" s="535"/>
      <c r="U13" s="143"/>
      <c r="V13" s="534" t="s">
        <v>185</v>
      </c>
      <c r="W13" s="534"/>
      <c r="X13" s="534"/>
      <c r="Y13" s="534"/>
      <c r="Z13" s="535"/>
      <c r="AA13" s="143"/>
      <c r="AB13" s="534" t="s">
        <v>184</v>
      </c>
      <c r="AC13" s="534"/>
      <c r="AD13" s="534"/>
      <c r="AE13" s="534"/>
      <c r="AF13" s="535"/>
      <c r="AG13" s="143"/>
      <c r="AH13" s="141"/>
    </row>
    <row r="14" spans="1:34" ht="20.45" customHeight="1" thickBot="1" x14ac:dyDescent="0.3">
      <c r="A14" s="46"/>
      <c r="B14" s="47"/>
      <c r="C14" s="47"/>
      <c r="D14" s="47"/>
      <c r="E14" s="477" t="s">
        <v>171</v>
      </c>
      <c r="F14" s="478"/>
      <c r="G14" s="477" t="s">
        <v>85</v>
      </c>
      <c r="H14" s="478"/>
      <c r="I14" s="52"/>
      <c r="J14" s="144"/>
      <c r="K14" s="477" t="s">
        <v>84</v>
      </c>
      <c r="L14" s="478"/>
      <c r="M14" s="477" t="s">
        <v>85</v>
      </c>
      <c r="N14" s="478"/>
      <c r="O14" s="145"/>
      <c r="P14" s="144"/>
      <c r="Q14" s="477" t="s">
        <v>84</v>
      </c>
      <c r="R14" s="478"/>
      <c r="S14" s="477" t="s">
        <v>85</v>
      </c>
      <c r="T14" s="478"/>
      <c r="U14" s="145"/>
      <c r="V14" s="144"/>
      <c r="W14" s="477" t="s">
        <v>84</v>
      </c>
      <c r="X14" s="478"/>
      <c r="Y14" s="477" t="s">
        <v>85</v>
      </c>
      <c r="Z14" s="478"/>
      <c r="AA14" s="145"/>
      <c r="AB14" s="144"/>
      <c r="AC14" s="477" t="s">
        <v>84</v>
      </c>
      <c r="AD14" s="478"/>
      <c r="AE14" s="477" t="s">
        <v>85</v>
      </c>
      <c r="AF14" s="478"/>
      <c r="AG14" s="146"/>
      <c r="AH14" s="141"/>
    </row>
    <row r="15" spans="1:34" s="34" customFormat="1" ht="47.25" thickBot="1" x14ac:dyDescent="0.3">
      <c r="A15" s="81" t="s">
        <v>80</v>
      </c>
      <c r="B15" s="82" t="s">
        <v>81</v>
      </c>
      <c r="C15" s="82" t="s">
        <v>82</v>
      </c>
      <c r="D15" s="82" t="s">
        <v>83</v>
      </c>
      <c r="E15" s="82" t="s">
        <v>86</v>
      </c>
      <c r="F15" s="82" t="s">
        <v>87</v>
      </c>
      <c r="G15" s="82" t="s">
        <v>88</v>
      </c>
      <c r="H15" s="83" t="s">
        <v>87</v>
      </c>
      <c r="I15" s="38" t="s">
        <v>74</v>
      </c>
      <c r="J15" s="147" t="s">
        <v>82</v>
      </c>
      <c r="K15" s="83" t="s">
        <v>182</v>
      </c>
      <c r="L15" s="148" t="s">
        <v>87</v>
      </c>
      <c r="M15" s="82" t="s">
        <v>183</v>
      </c>
      <c r="N15" s="148" t="s">
        <v>87</v>
      </c>
      <c r="O15" s="149" t="s">
        <v>74</v>
      </c>
      <c r="P15" s="147" t="s">
        <v>82</v>
      </c>
      <c r="Q15" s="83" t="s">
        <v>182</v>
      </c>
      <c r="R15" s="148" t="s">
        <v>87</v>
      </c>
      <c r="S15" s="82" t="s">
        <v>183</v>
      </c>
      <c r="T15" s="148" t="s">
        <v>87</v>
      </c>
      <c r="U15" s="149" t="s">
        <v>74</v>
      </c>
      <c r="V15" s="147" t="s">
        <v>82</v>
      </c>
      <c r="W15" s="83" t="s">
        <v>182</v>
      </c>
      <c r="X15" s="148" t="s">
        <v>87</v>
      </c>
      <c r="Y15" s="82" t="s">
        <v>183</v>
      </c>
      <c r="Z15" s="148" t="s">
        <v>87</v>
      </c>
      <c r="AA15" s="83" t="s">
        <v>74</v>
      </c>
      <c r="AB15" s="147" t="s">
        <v>82</v>
      </c>
      <c r="AC15" s="83" t="s">
        <v>182</v>
      </c>
      <c r="AD15" s="148" t="s">
        <v>87</v>
      </c>
      <c r="AE15" s="82" t="s">
        <v>183</v>
      </c>
      <c r="AF15" s="148" t="s">
        <v>87</v>
      </c>
      <c r="AG15" s="83" t="s">
        <v>74</v>
      </c>
      <c r="AH15" s="150"/>
    </row>
    <row r="16" spans="1:34" s="2" customFormat="1" ht="167.25" customHeight="1" x14ac:dyDescent="0.25">
      <c r="A16" s="482" t="s">
        <v>100</v>
      </c>
      <c r="B16" s="85" t="s">
        <v>95</v>
      </c>
      <c r="C16" s="21">
        <f>'4.1 Programmation'!C16</f>
        <v>0</v>
      </c>
      <c r="D16" s="87" t="s">
        <v>308</v>
      </c>
      <c r="E16" s="48">
        <f>'4.1 Programmation'!E16</f>
        <v>0</v>
      </c>
      <c r="F16" s="41">
        <f>'4.1 Programmation'!F16</f>
        <v>0</v>
      </c>
      <c r="G16" s="48">
        <f>'4.1 Programmation'!G16</f>
        <v>0</v>
      </c>
      <c r="H16" s="42">
        <f>'4.1 Programmation'!H16</f>
        <v>0</v>
      </c>
      <c r="I16" s="49">
        <f>'4.1 Programmation'!I16</f>
        <v>0</v>
      </c>
      <c r="J16" s="151"/>
      <c r="K16" s="152"/>
      <c r="L16" s="88"/>
      <c r="M16" s="153"/>
      <c r="N16" s="154"/>
      <c r="O16" s="155">
        <f>SUM(L16,N16)</f>
        <v>0</v>
      </c>
      <c r="P16" s="151"/>
      <c r="Q16" s="152"/>
      <c r="R16" s="156"/>
      <c r="S16" s="152"/>
      <c r="T16" s="156"/>
      <c r="U16" s="157">
        <f>SUM(R16,T16)</f>
        <v>0</v>
      </c>
      <c r="V16" s="158"/>
      <c r="W16" s="152"/>
      <c r="X16" s="156"/>
      <c r="Y16" s="152"/>
      <c r="Z16" s="159"/>
      <c r="AA16" s="155">
        <f>SUM(X16,Z16)</f>
        <v>0</v>
      </c>
      <c r="AB16" s="151"/>
      <c r="AC16" s="152"/>
      <c r="AD16" s="156"/>
      <c r="AE16" s="152"/>
      <c r="AF16" s="156"/>
      <c r="AG16" s="160">
        <f>SUM(AD16,AF16)</f>
        <v>0</v>
      </c>
      <c r="AH16" s="161"/>
    </row>
    <row r="17" spans="1:34" ht="101.45" customHeight="1" x14ac:dyDescent="0.25">
      <c r="A17" s="482"/>
      <c r="B17" s="92" t="s">
        <v>96</v>
      </c>
      <c r="C17" s="21">
        <f>'4.1 Programmation'!C17</f>
        <v>0</v>
      </c>
      <c r="D17" s="94" t="s">
        <v>309</v>
      </c>
      <c r="E17" s="48">
        <f>'4.1 Programmation'!E17</f>
        <v>0</v>
      </c>
      <c r="F17" s="41">
        <f>'4.1 Programmation'!F17</f>
        <v>0</v>
      </c>
      <c r="G17" s="48">
        <f>'4.1 Programmation'!G17</f>
        <v>0</v>
      </c>
      <c r="H17" s="43">
        <f>'4.1 Programmation'!H17</f>
        <v>0</v>
      </c>
      <c r="I17" s="49">
        <f>'4.1 Programmation'!I17</f>
        <v>0</v>
      </c>
      <c r="J17" s="162"/>
      <c r="K17" s="163"/>
      <c r="L17" s="88"/>
      <c r="M17" s="153"/>
      <c r="N17" s="97"/>
      <c r="O17" s="155">
        <f t="shared" ref="O17:O60" si="0">SUM(L17,N17)</f>
        <v>0</v>
      </c>
      <c r="P17" s="162"/>
      <c r="Q17" s="163"/>
      <c r="R17" s="156"/>
      <c r="S17" s="163"/>
      <c r="T17" s="156"/>
      <c r="U17" s="160">
        <f t="shared" ref="U17:U60" si="1">SUM(R17,T17)</f>
        <v>0</v>
      </c>
      <c r="V17" s="164"/>
      <c r="W17" s="163"/>
      <c r="X17" s="156"/>
      <c r="Y17" s="163"/>
      <c r="Z17" s="93"/>
      <c r="AA17" s="155">
        <f t="shared" ref="AA17:AA60" si="2">SUM(X17,Z17)</f>
        <v>0</v>
      </c>
      <c r="AB17" s="162"/>
      <c r="AC17" s="163"/>
      <c r="AD17" s="156"/>
      <c r="AE17" s="163"/>
      <c r="AF17" s="156"/>
      <c r="AG17" s="160">
        <f t="shared" ref="AG17:AG60" si="3">SUM(AD17,AF17)</f>
        <v>0</v>
      </c>
      <c r="AH17" s="141"/>
    </row>
    <row r="18" spans="1:34" ht="162.75" customHeight="1" x14ac:dyDescent="0.25">
      <c r="A18" s="482"/>
      <c r="B18" s="92" t="s">
        <v>96</v>
      </c>
      <c r="C18" s="21">
        <f>'4.1 Programmation'!C18</f>
        <v>0</v>
      </c>
      <c r="D18" s="94" t="s">
        <v>310</v>
      </c>
      <c r="E18" s="48">
        <f>'4.1 Programmation'!E18</f>
        <v>0</v>
      </c>
      <c r="F18" s="41">
        <f>'4.1 Programmation'!F18</f>
        <v>0</v>
      </c>
      <c r="G18" s="48">
        <f>'4.1 Programmation'!G18</f>
        <v>0</v>
      </c>
      <c r="H18" s="43">
        <f>'4.1 Programmation'!H18</f>
        <v>0</v>
      </c>
      <c r="I18" s="49">
        <f>'4.1 Programmation'!I18</f>
        <v>0</v>
      </c>
      <c r="J18" s="162"/>
      <c r="K18" s="163"/>
      <c r="L18" s="88"/>
      <c r="M18" s="153"/>
      <c r="N18" s="97"/>
      <c r="O18" s="155">
        <f t="shared" si="0"/>
        <v>0</v>
      </c>
      <c r="P18" s="162"/>
      <c r="Q18" s="163"/>
      <c r="R18" s="156"/>
      <c r="S18" s="163"/>
      <c r="T18" s="156"/>
      <c r="U18" s="160">
        <f t="shared" si="1"/>
        <v>0</v>
      </c>
      <c r="V18" s="164"/>
      <c r="W18" s="163"/>
      <c r="X18" s="156"/>
      <c r="Y18" s="163"/>
      <c r="Z18" s="93"/>
      <c r="AA18" s="155">
        <f t="shared" si="2"/>
        <v>0</v>
      </c>
      <c r="AB18" s="162"/>
      <c r="AC18" s="163"/>
      <c r="AD18" s="156"/>
      <c r="AE18" s="163"/>
      <c r="AF18" s="156"/>
      <c r="AG18" s="160">
        <f t="shared" si="3"/>
        <v>0</v>
      </c>
      <c r="AH18" s="141"/>
    </row>
    <row r="19" spans="1:34" ht="86.1" customHeight="1" x14ac:dyDescent="0.25">
      <c r="A19" s="482"/>
      <c r="B19" s="92" t="s">
        <v>96</v>
      </c>
      <c r="C19" s="21">
        <f>'4.1 Programmation'!C19</f>
        <v>0</v>
      </c>
      <c r="D19" s="94" t="s">
        <v>311</v>
      </c>
      <c r="E19" s="48">
        <f>'4.1 Programmation'!E19</f>
        <v>0</v>
      </c>
      <c r="F19" s="41">
        <f>'4.1 Programmation'!F19</f>
        <v>0</v>
      </c>
      <c r="G19" s="48">
        <f>'4.1 Programmation'!G19</f>
        <v>0</v>
      </c>
      <c r="H19" s="43">
        <f>'4.1 Programmation'!H19</f>
        <v>0</v>
      </c>
      <c r="I19" s="49">
        <f>'4.1 Programmation'!I19</f>
        <v>0</v>
      </c>
      <c r="J19" s="162"/>
      <c r="K19" s="163"/>
      <c r="L19" s="88"/>
      <c r="M19" s="163"/>
      <c r="N19" s="97"/>
      <c r="O19" s="155">
        <f t="shared" si="0"/>
        <v>0</v>
      </c>
      <c r="P19" s="162"/>
      <c r="Q19" s="163"/>
      <c r="R19" s="156"/>
      <c r="S19" s="163"/>
      <c r="T19" s="156"/>
      <c r="U19" s="160">
        <f t="shared" si="1"/>
        <v>0</v>
      </c>
      <c r="V19" s="164"/>
      <c r="W19" s="163"/>
      <c r="X19" s="156"/>
      <c r="Y19" s="163"/>
      <c r="Z19" s="93"/>
      <c r="AA19" s="155">
        <f t="shared" si="2"/>
        <v>0</v>
      </c>
      <c r="AB19" s="162"/>
      <c r="AC19" s="163"/>
      <c r="AD19" s="156"/>
      <c r="AE19" s="163"/>
      <c r="AF19" s="156"/>
      <c r="AG19" s="160">
        <f t="shared" si="3"/>
        <v>0</v>
      </c>
      <c r="AH19" s="141"/>
    </row>
    <row r="20" spans="1:34" ht="171.75" x14ac:dyDescent="0.25">
      <c r="A20" s="482"/>
      <c r="B20" s="99" t="s">
        <v>97</v>
      </c>
      <c r="C20" s="21">
        <f>'4.1 Programmation'!C20</f>
        <v>0</v>
      </c>
      <c r="D20" s="94" t="s">
        <v>312</v>
      </c>
      <c r="E20" s="48">
        <f>'4.1 Programmation'!E20</f>
        <v>0</v>
      </c>
      <c r="F20" s="41">
        <f>'4.1 Programmation'!F20</f>
        <v>0</v>
      </c>
      <c r="G20" s="48">
        <f>'4.1 Programmation'!G20</f>
        <v>0</v>
      </c>
      <c r="H20" s="43">
        <f>'4.1 Programmation'!H20</f>
        <v>0</v>
      </c>
      <c r="I20" s="49">
        <f>'4.1 Programmation'!I20</f>
        <v>0</v>
      </c>
      <c r="J20" s="162"/>
      <c r="K20" s="163"/>
      <c r="L20" s="88"/>
      <c r="M20" s="163"/>
      <c r="N20" s="97"/>
      <c r="O20" s="155">
        <f t="shared" si="0"/>
        <v>0</v>
      </c>
      <c r="P20" s="162"/>
      <c r="Q20" s="163"/>
      <c r="R20" s="156"/>
      <c r="S20" s="163"/>
      <c r="T20" s="156"/>
      <c r="U20" s="160">
        <f t="shared" si="1"/>
        <v>0</v>
      </c>
      <c r="V20" s="164"/>
      <c r="W20" s="163"/>
      <c r="X20" s="156"/>
      <c r="Y20" s="163"/>
      <c r="Z20" s="93"/>
      <c r="AA20" s="155">
        <f t="shared" si="2"/>
        <v>0</v>
      </c>
      <c r="AB20" s="162"/>
      <c r="AC20" s="163"/>
      <c r="AD20" s="156"/>
      <c r="AE20" s="163"/>
      <c r="AF20" s="156"/>
      <c r="AG20" s="160">
        <f t="shared" si="3"/>
        <v>0</v>
      </c>
      <c r="AH20" s="141"/>
    </row>
    <row r="21" spans="1:34" ht="129" x14ac:dyDescent="0.25">
      <c r="A21" s="482"/>
      <c r="B21" s="99" t="s">
        <v>97</v>
      </c>
      <c r="C21" s="21">
        <f>'4.1 Programmation'!C21</f>
        <v>0</v>
      </c>
      <c r="D21" s="100" t="s">
        <v>313</v>
      </c>
      <c r="E21" s="48">
        <f>'4.1 Programmation'!E21</f>
        <v>0</v>
      </c>
      <c r="F21" s="41">
        <f>'4.1 Programmation'!F21</f>
        <v>0</v>
      </c>
      <c r="G21" s="48">
        <f>'4.1 Programmation'!G21</f>
        <v>0</v>
      </c>
      <c r="H21" s="43">
        <f>'4.1 Programmation'!H21</f>
        <v>0</v>
      </c>
      <c r="I21" s="49">
        <f>'4.1 Programmation'!I21</f>
        <v>0</v>
      </c>
      <c r="J21" s="162"/>
      <c r="K21" s="163"/>
      <c r="L21" s="88"/>
      <c r="M21" s="163"/>
      <c r="N21" s="97"/>
      <c r="O21" s="155">
        <f t="shared" si="0"/>
        <v>0</v>
      </c>
      <c r="P21" s="162"/>
      <c r="Q21" s="163"/>
      <c r="R21" s="156"/>
      <c r="S21" s="163"/>
      <c r="T21" s="156"/>
      <c r="U21" s="160">
        <f t="shared" si="1"/>
        <v>0</v>
      </c>
      <c r="V21" s="164"/>
      <c r="W21" s="163"/>
      <c r="X21" s="156"/>
      <c r="Y21" s="163"/>
      <c r="Z21" s="93"/>
      <c r="AA21" s="155">
        <f t="shared" si="2"/>
        <v>0</v>
      </c>
      <c r="AB21" s="162"/>
      <c r="AC21" s="163"/>
      <c r="AD21" s="156"/>
      <c r="AE21" s="163"/>
      <c r="AF21" s="156"/>
      <c r="AG21" s="160">
        <f t="shared" si="3"/>
        <v>0</v>
      </c>
      <c r="AH21" s="141"/>
    </row>
    <row r="22" spans="1:34" ht="85.5" customHeight="1" x14ac:dyDescent="0.25">
      <c r="A22" s="482"/>
      <c r="B22" s="99" t="s">
        <v>97</v>
      </c>
      <c r="C22" s="21">
        <f>'4.1 Programmation'!C22</f>
        <v>0</v>
      </c>
      <c r="D22" s="100" t="s">
        <v>110</v>
      </c>
      <c r="E22" s="48">
        <f>'4.1 Programmation'!E22</f>
        <v>0</v>
      </c>
      <c r="F22" s="41">
        <f>'4.1 Programmation'!F22</f>
        <v>0</v>
      </c>
      <c r="G22" s="48">
        <f>'4.1 Programmation'!G22</f>
        <v>0</v>
      </c>
      <c r="H22" s="43">
        <f>'4.1 Programmation'!H22</f>
        <v>0</v>
      </c>
      <c r="I22" s="49">
        <f>'4.1 Programmation'!I22</f>
        <v>0</v>
      </c>
      <c r="J22" s="162"/>
      <c r="K22" s="163"/>
      <c r="L22" s="88"/>
      <c r="M22" s="163"/>
      <c r="N22" s="97"/>
      <c r="O22" s="155">
        <f t="shared" si="0"/>
        <v>0</v>
      </c>
      <c r="P22" s="162"/>
      <c r="Q22" s="163"/>
      <c r="R22" s="156"/>
      <c r="S22" s="163"/>
      <c r="T22" s="156"/>
      <c r="U22" s="160">
        <f t="shared" si="1"/>
        <v>0</v>
      </c>
      <c r="V22" s="164"/>
      <c r="W22" s="163"/>
      <c r="X22" s="156"/>
      <c r="Y22" s="163"/>
      <c r="Z22" s="93"/>
      <c r="AA22" s="155">
        <f t="shared" si="2"/>
        <v>0</v>
      </c>
      <c r="AB22" s="162"/>
      <c r="AC22" s="163"/>
      <c r="AD22" s="156"/>
      <c r="AE22" s="163"/>
      <c r="AF22" s="156"/>
      <c r="AG22" s="160">
        <f t="shared" si="3"/>
        <v>0</v>
      </c>
      <c r="AH22" s="141"/>
    </row>
    <row r="23" spans="1:34" ht="114" customHeight="1" x14ac:dyDescent="0.25">
      <c r="A23" s="482"/>
      <c r="B23" s="99" t="s">
        <v>97</v>
      </c>
      <c r="C23" s="21">
        <f>'4.1 Programmation'!C23</f>
        <v>0</v>
      </c>
      <c r="D23" s="100" t="s">
        <v>212</v>
      </c>
      <c r="E23" s="48">
        <f>'4.1 Programmation'!E23</f>
        <v>0</v>
      </c>
      <c r="F23" s="41">
        <f>'4.1 Programmation'!F23</f>
        <v>0</v>
      </c>
      <c r="G23" s="48">
        <f>'4.1 Programmation'!G23</f>
        <v>0</v>
      </c>
      <c r="H23" s="43">
        <f>'4.1 Programmation'!H23</f>
        <v>0</v>
      </c>
      <c r="I23" s="49">
        <f>'4.1 Programmation'!I23</f>
        <v>0</v>
      </c>
      <c r="J23" s="162"/>
      <c r="K23" s="163"/>
      <c r="L23" s="88"/>
      <c r="M23" s="163"/>
      <c r="N23" s="97"/>
      <c r="O23" s="155">
        <f t="shared" si="0"/>
        <v>0</v>
      </c>
      <c r="P23" s="162"/>
      <c r="Q23" s="163"/>
      <c r="R23" s="156"/>
      <c r="S23" s="163"/>
      <c r="T23" s="156"/>
      <c r="U23" s="160">
        <f t="shared" si="1"/>
        <v>0</v>
      </c>
      <c r="V23" s="164"/>
      <c r="W23" s="163"/>
      <c r="X23" s="156"/>
      <c r="Y23" s="163"/>
      <c r="Z23" s="93"/>
      <c r="AA23" s="155">
        <f t="shared" si="2"/>
        <v>0</v>
      </c>
      <c r="AB23" s="162"/>
      <c r="AC23" s="163"/>
      <c r="AD23" s="156"/>
      <c r="AE23" s="163"/>
      <c r="AF23" s="156"/>
      <c r="AG23" s="160">
        <f t="shared" si="3"/>
        <v>0</v>
      </c>
      <c r="AH23" s="141"/>
    </row>
    <row r="24" spans="1:34" ht="285.75" x14ac:dyDescent="0.25">
      <c r="A24" s="482"/>
      <c r="B24" s="99" t="s">
        <v>97</v>
      </c>
      <c r="C24" s="21">
        <f>'4.1 Programmation'!C24</f>
        <v>0</v>
      </c>
      <c r="D24" s="100" t="s">
        <v>314</v>
      </c>
      <c r="E24" s="48">
        <f>'4.1 Programmation'!E24</f>
        <v>0</v>
      </c>
      <c r="F24" s="41">
        <f>'4.1 Programmation'!F24</f>
        <v>0</v>
      </c>
      <c r="G24" s="48">
        <f>'4.1 Programmation'!G24</f>
        <v>0</v>
      </c>
      <c r="H24" s="43">
        <f>'4.1 Programmation'!H24</f>
        <v>0</v>
      </c>
      <c r="I24" s="49">
        <f>'4.1 Programmation'!I24</f>
        <v>0</v>
      </c>
      <c r="J24" s="162"/>
      <c r="K24" s="163"/>
      <c r="L24" s="88"/>
      <c r="M24" s="163"/>
      <c r="N24" s="97"/>
      <c r="O24" s="155">
        <f t="shared" si="0"/>
        <v>0</v>
      </c>
      <c r="P24" s="162"/>
      <c r="Q24" s="163"/>
      <c r="R24" s="156"/>
      <c r="S24" s="163"/>
      <c r="T24" s="156"/>
      <c r="U24" s="160">
        <f t="shared" si="1"/>
        <v>0</v>
      </c>
      <c r="V24" s="164"/>
      <c r="W24" s="163"/>
      <c r="X24" s="156"/>
      <c r="Y24" s="163"/>
      <c r="Z24" s="93"/>
      <c r="AA24" s="155">
        <f t="shared" si="2"/>
        <v>0</v>
      </c>
      <c r="AB24" s="162"/>
      <c r="AC24" s="163"/>
      <c r="AD24" s="156"/>
      <c r="AE24" s="163"/>
      <c r="AF24" s="156"/>
      <c r="AG24" s="160">
        <f t="shared" si="3"/>
        <v>0</v>
      </c>
      <c r="AH24" s="141"/>
    </row>
    <row r="25" spans="1:34" ht="168.6" customHeight="1" x14ac:dyDescent="0.25">
      <c r="A25" s="482"/>
      <c r="B25" s="99" t="s">
        <v>97</v>
      </c>
      <c r="C25" s="21">
        <f>'4.1 Programmation'!C25</f>
        <v>0</v>
      </c>
      <c r="D25" s="100" t="s">
        <v>315</v>
      </c>
      <c r="E25" s="48">
        <f>'4.1 Programmation'!E25</f>
        <v>0</v>
      </c>
      <c r="F25" s="41">
        <f>'4.1 Programmation'!F25</f>
        <v>0</v>
      </c>
      <c r="G25" s="48">
        <f>'4.1 Programmation'!G25</f>
        <v>0</v>
      </c>
      <c r="H25" s="43">
        <f>'4.1 Programmation'!H25</f>
        <v>0</v>
      </c>
      <c r="I25" s="49">
        <f>'4.1 Programmation'!I25</f>
        <v>0</v>
      </c>
      <c r="J25" s="162"/>
      <c r="K25" s="163"/>
      <c r="L25" s="88"/>
      <c r="M25" s="163"/>
      <c r="N25" s="97"/>
      <c r="O25" s="155">
        <f t="shared" si="0"/>
        <v>0</v>
      </c>
      <c r="P25" s="162"/>
      <c r="Q25" s="163"/>
      <c r="R25" s="156"/>
      <c r="S25" s="163"/>
      <c r="T25" s="156"/>
      <c r="U25" s="160">
        <f t="shared" si="1"/>
        <v>0</v>
      </c>
      <c r="V25" s="164"/>
      <c r="W25" s="163"/>
      <c r="X25" s="156"/>
      <c r="Y25" s="163"/>
      <c r="Z25" s="93"/>
      <c r="AA25" s="155">
        <f t="shared" si="2"/>
        <v>0</v>
      </c>
      <c r="AB25" s="162"/>
      <c r="AC25" s="163"/>
      <c r="AD25" s="156"/>
      <c r="AE25" s="163"/>
      <c r="AF25" s="156"/>
      <c r="AG25" s="160">
        <f t="shared" si="3"/>
        <v>0</v>
      </c>
      <c r="AH25" s="141"/>
    </row>
    <row r="26" spans="1:34" ht="143.25" x14ac:dyDescent="0.25">
      <c r="A26" s="482"/>
      <c r="B26" s="99" t="s">
        <v>97</v>
      </c>
      <c r="C26" s="21">
        <f>'4.1 Programmation'!C26</f>
        <v>0</v>
      </c>
      <c r="D26" s="100" t="s">
        <v>112</v>
      </c>
      <c r="E26" s="48">
        <f>'4.1 Programmation'!E26</f>
        <v>0</v>
      </c>
      <c r="F26" s="41">
        <f>'4.1 Programmation'!F26</f>
        <v>0</v>
      </c>
      <c r="G26" s="48">
        <f>'4.1 Programmation'!G26</f>
        <v>0</v>
      </c>
      <c r="H26" s="43">
        <f>'4.1 Programmation'!H26</f>
        <v>0</v>
      </c>
      <c r="I26" s="49">
        <f>'4.1 Programmation'!I26</f>
        <v>0</v>
      </c>
      <c r="J26" s="162"/>
      <c r="K26" s="163"/>
      <c r="L26" s="88"/>
      <c r="M26" s="163"/>
      <c r="N26" s="97"/>
      <c r="O26" s="155">
        <f t="shared" si="0"/>
        <v>0</v>
      </c>
      <c r="P26" s="162"/>
      <c r="Q26" s="163"/>
      <c r="R26" s="156"/>
      <c r="S26" s="163"/>
      <c r="T26" s="156"/>
      <c r="U26" s="160">
        <f t="shared" si="1"/>
        <v>0</v>
      </c>
      <c r="V26" s="164"/>
      <c r="W26" s="163"/>
      <c r="X26" s="156"/>
      <c r="Y26" s="163"/>
      <c r="Z26" s="93"/>
      <c r="AA26" s="155">
        <f t="shared" si="2"/>
        <v>0</v>
      </c>
      <c r="AB26" s="162"/>
      <c r="AC26" s="163"/>
      <c r="AD26" s="156"/>
      <c r="AE26" s="163"/>
      <c r="AF26" s="156"/>
      <c r="AG26" s="160">
        <f t="shared" si="3"/>
        <v>0</v>
      </c>
      <c r="AH26" s="141"/>
    </row>
    <row r="27" spans="1:34" ht="86.1" customHeight="1" x14ac:dyDescent="0.25">
      <c r="A27" s="482"/>
      <c r="B27" s="99" t="s">
        <v>97</v>
      </c>
      <c r="C27" s="21">
        <f>'4.1 Programmation'!C27</f>
        <v>0</v>
      </c>
      <c r="D27" s="101" t="s">
        <v>111</v>
      </c>
      <c r="E27" s="48">
        <f>'4.1 Programmation'!E27</f>
        <v>0</v>
      </c>
      <c r="F27" s="41">
        <f>'4.1 Programmation'!F27</f>
        <v>0</v>
      </c>
      <c r="G27" s="48">
        <f>'4.1 Programmation'!G27</f>
        <v>0</v>
      </c>
      <c r="H27" s="43">
        <f>'4.1 Programmation'!H27</f>
        <v>0</v>
      </c>
      <c r="I27" s="49">
        <f>'4.1 Programmation'!I27</f>
        <v>0</v>
      </c>
      <c r="J27" s="162"/>
      <c r="K27" s="163"/>
      <c r="L27" s="88"/>
      <c r="M27" s="163"/>
      <c r="N27" s="97"/>
      <c r="O27" s="155">
        <f t="shared" si="0"/>
        <v>0</v>
      </c>
      <c r="P27" s="162"/>
      <c r="Q27" s="163"/>
      <c r="R27" s="156"/>
      <c r="S27" s="163"/>
      <c r="T27" s="156"/>
      <c r="U27" s="160">
        <f t="shared" si="1"/>
        <v>0</v>
      </c>
      <c r="V27" s="164"/>
      <c r="W27" s="163"/>
      <c r="X27" s="156"/>
      <c r="Y27" s="163"/>
      <c r="Z27" s="93"/>
      <c r="AA27" s="155">
        <f t="shared" si="2"/>
        <v>0</v>
      </c>
      <c r="AB27" s="162"/>
      <c r="AC27" s="163"/>
      <c r="AD27" s="156"/>
      <c r="AE27" s="163"/>
      <c r="AF27" s="156"/>
      <c r="AG27" s="160">
        <f t="shared" si="3"/>
        <v>0</v>
      </c>
      <c r="AH27" s="141"/>
    </row>
    <row r="28" spans="1:34" ht="130.5" customHeight="1" x14ac:dyDescent="0.25">
      <c r="A28" s="482"/>
      <c r="B28" s="99" t="s">
        <v>98</v>
      </c>
      <c r="C28" s="21">
        <f>'4.1 Programmation'!C28</f>
        <v>0</v>
      </c>
      <c r="D28" s="100" t="s">
        <v>316</v>
      </c>
      <c r="E28" s="48">
        <f>'4.1 Programmation'!E28</f>
        <v>0</v>
      </c>
      <c r="F28" s="41">
        <f>'4.1 Programmation'!F28</f>
        <v>0</v>
      </c>
      <c r="G28" s="48">
        <f>'4.1 Programmation'!G28</f>
        <v>0</v>
      </c>
      <c r="H28" s="43">
        <f>'4.1 Programmation'!H28</f>
        <v>0</v>
      </c>
      <c r="I28" s="49">
        <f>'4.1 Programmation'!I28</f>
        <v>0</v>
      </c>
      <c r="J28" s="162"/>
      <c r="K28" s="163"/>
      <c r="L28" s="88"/>
      <c r="M28" s="163"/>
      <c r="N28" s="97"/>
      <c r="O28" s="155">
        <f t="shared" si="0"/>
        <v>0</v>
      </c>
      <c r="P28" s="162"/>
      <c r="Q28" s="163"/>
      <c r="R28" s="156"/>
      <c r="S28" s="163"/>
      <c r="T28" s="156"/>
      <c r="U28" s="160">
        <f t="shared" si="1"/>
        <v>0</v>
      </c>
      <c r="V28" s="164"/>
      <c r="W28" s="163"/>
      <c r="X28" s="156"/>
      <c r="Y28" s="163"/>
      <c r="Z28" s="93"/>
      <c r="AA28" s="155">
        <f t="shared" si="2"/>
        <v>0</v>
      </c>
      <c r="AB28" s="162"/>
      <c r="AC28" s="163"/>
      <c r="AD28" s="156"/>
      <c r="AE28" s="163"/>
      <c r="AF28" s="156"/>
      <c r="AG28" s="160">
        <f t="shared" si="3"/>
        <v>0</v>
      </c>
      <c r="AH28" s="141"/>
    </row>
    <row r="29" spans="1:34" ht="171.95" customHeight="1" x14ac:dyDescent="0.25">
      <c r="A29" s="482"/>
      <c r="B29" s="99" t="s">
        <v>98</v>
      </c>
      <c r="C29" s="21">
        <f>'4.1 Programmation'!C29</f>
        <v>0</v>
      </c>
      <c r="D29" s="100" t="s">
        <v>113</v>
      </c>
      <c r="E29" s="48">
        <f>'4.1 Programmation'!E29</f>
        <v>0</v>
      </c>
      <c r="F29" s="41">
        <f>'4.1 Programmation'!F29</f>
        <v>0</v>
      </c>
      <c r="G29" s="48">
        <f>'4.1 Programmation'!G29</f>
        <v>0</v>
      </c>
      <c r="H29" s="43">
        <f>'4.1 Programmation'!H29</f>
        <v>0</v>
      </c>
      <c r="I29" s="49">
        <f>'4.1 Programmation'!I29</f>
        <v>0</v>
      </c>
      <c r="J29" s="162"/>
      <c r="K29" s="163"/>
      <c r="L29" s="88"/>
      <c r="M29" s="163"/>
      <c r="N29" s="97"/>
      <c r="O29" s="155">
        <f t="shared" si="0"/>
        <v>0</v>
      </c>
      <c r="P29" s="162"/>
      <c r="Q29" s="163"/>
      <c r="R29" s="156"/>
      <c r="S29" s="163"/>
      <c r="T29" s="156"/>
      <c r="U29" s="160">
        <f t="shared" si="1"/>
        <v>0</v>
      </c>
      <c r="V29" s="164"/>
      <c r="W29" s="163"/>
      <c r="X29" s="156"/>
      <c r="Y29" s="163"/>
      <c r="Z29" s="93"/>
      <c r="AA29" s="155">
        <f t="shared" si="2"/>
        <v>0</v>
      </c>
      <c r="AB29" s="162"/>
      <c r="AC29" s="163"/>
      <c r="AD29" s="156"/>
      <c r="AE29" s="163"/>
      <c r="AF29" s="156"/>
      <c r="AG29" s="160">
        <f t="shared" si="3"/>
        <v>0</v>
      </c>
      <c r="AH29" s="141"/>
    </row>
    <row r="30" spans="1:34" ht="85.5" customHeight="1" x14ac:dyDescent="0.25">
      <c r="A30" s="482"/>
      <c r="B30" s="99" t="s">
        <v>98</v>
      </c>
      <c r="C30" s="21">
        <f>'4.1 Programmation'!C30</f>
        <v>0</v>
      </c>
      <c r="D30" s="100" t="s">
        <v>114</v>
      </c>
      <c r="E30" s="48">
        <f>'4.1 Programmation'!E30</f>
        <v>0</v>
      </c>
      <c r="F30" s="41">
        <f>'4.1 Programmation'!F30</f>
        <v>0</v>
      </c>
      <c r="G30" s="48">
        <f>'4.1 Programmation'!G30</f>
        <v>0</v>
      </c>
      <c r="H30" s="43">
        <f>'4.1 Programmation'!H30</f>
        <v>0</v>
      </c>
      <c r="I30" s="49">
        <f>'4.1 Programmation'!I30</f>
        <v>0</v>
      </c>
      <c r="J30" s="162"/>
      <c r="K30" s="163"/>
      <c r="L30" s="88"/>
      <c r="M30" s="163"/>
      <c r="N30" s="97"/>
      <c r="O30" s="155">
        <f t="shared" si="0"/>
        <v>0</v>
      </c>
      <c r="P30" s="162"/>
      <c r="Q30" s="163"/>
      <c r="R30" s="156"/>
      <c r="S30" s="163"/>
      <c r="T30" s="156"/>
      <c r="U30" s="160">
        <f t="shared" si="1"/>
        <v>0</v>
      </c>
      <c r="V30" s="164"/>
      <c r="W30" s="163"/>
      <c r="X30" s="156"/>
      <c r="Y30" s="163"/>
      <c r="Z30" s="93"/>
      <c r="AA30" s="155">
        <f t="shared" si="2"/>
        <v>0</v>
      </c>
      <c r="AB30" s="162"/>
      <c r="AC30" s="163"/>
      <c r="AD30" s="156"/>
      <c r="AE30" s="163"/>
      <c r="AF30" s="156"/>
      <c r="AG30" s="160">
        <f t="shared" si="3"/>
        <v>0</v>
      </c>
      <c r="AH30" s="141"/>
    </row>
    <row r="31" spans="1:34" ht="247.5" customHeight="1" x14ac:dyDescent="0.25">
      <c r="A31" s="482"/>
      <c r="B31" s="104" t="s">
        <v>99</v>
      </c>
      <c r="C31" s="21">
        <f>'4.1 Programmation'!C31</f>
        <v>0</v>
      </c>
      <c r="D31" s="87" t="s">
        <v>115</v>
      </c>
      <c r="E31" s="48">
        <f>'4.1 Programmation'!E31</f>
        <v>0</v>
      </c>
      <c r="F31" s="41">
        <f>'4.1 Programmation'!F31</f>
        <v>0</v>
      </c>
      <c r="G31" s="48">
        <f>'4.1 Programmation'!G31</f>
        <v>0</v>
      </c>
      <c r="H31" s="43">
        <f>'4.1 Programmation'!H31</f>
        <v>0</v>
      </c>
      <c r="I31" s="49">
        <f>'4.1 Programmation'!I31</f>
        <v>0</v>
      </c>
      <c r="J31" s="162"/>
      <c r="K31" s="163"/>
      <c r="L31" s="88"/>
      <c r="M31" s="163"/>
      <c r="N31" s="97"/>
      <c r="O31" s="155">
        <f t="shared" si="0"/>
        <v>0</v>
      </c>
      <c r="P31" s="162"/>
      <c r="Q31" s="163"/>
      <c r="R31" s="156"/>
      <c r="S31" s="163"/>
      <c r="T31" s="156"/>
      <c r="U31" s="160">
        <f t="shared" si="1"/>
        <v>0</v>
      </c>
      <c r="V31" s="164"/>
      <c r="W31" s="163"/>
      <c r="X31" s="156"/>
      <c r="Y31" s="163"/>
      <c r="Z31" s="93"/>
      <c r="AA31" s="155">
        <f t="shared" si="2"/>
        <v>0</v>
      </c>
      <c r="AB31" s="162"/>
      <c r="AC31" s="163"/>
      <c r="AD31" s="156"/>
      <c r="AE31" s="163"/>
      <c r="AF31" s="156"/>
      <c r="AG31" s="160">
        <f t="shared" si="3"/>
        <v>0</v>
      </c>
      <c r="AH31" s="141"/>
    </row>
    <row r="32" spans="1:34" ht="170.45" customHeight="1" x14ac:dyDescent="0.25">
      <c r="A32" s="482"/>
      <c r="B32" s="104" t="s">
        <v>99</v>
      </c>
      <c r="C32" s="21">
        <f>'4.1 Programmation'!C32</f>
        <v>0</v>
      </c>
      <c r="D32" s="106" t="s">
        <v>89</v>
      </c>
      <c r="E32" s="48">
        <f>'4.1 Programmation'!E32</f>
        <v>0</v>
      </c>
      <c r="F32" s="41">
        <f>'4.1 Programmation'!F32</f>
        <v>0</v>
      </c>
      <c r="G32" s="48">
        <f>'4.1 Programmation'!G32</f>
        <v>0</v>
      </c>
      <c r="H32" s="43">
        <f>'4.1 Programmation'!H32</f>
        <v>0</v>
      </c>
      <c r="I32" s="49">
        <f>'4.1 Programmation'!I32</f>
        <v>0</v>
      </c>
      <c r="J32" s="162"/>
      <c r="K32" s="163"/>
      <c r="L32" s="88"/>
      <c r="M32" s="163"/>
      <c r="N32" s="97"/>
      <c r="O32" s="155">
        <f t="shared" si="0"/>
        <v>0</v>
      </c>
      <c r="P32" s="162"/>
      <c r="Q32" s="163"/>
      <c r="R32" s="156"/>
      <c r="S32" s="163"/>
      <c r="T32" s="156"/>
      <c r="U32" s="160">
        <f t="shared" si="1"/>
        <v>0</v>
      </c>
      <c r="V32" s="164"/>
      <c r="W32" s="163"/>
      <c r="X32" s="156"/>
      <c r="Y32" s="163"/>
      <c r="Z32" s="93"/>
      <c r="AA32" s="155">
        <f t="shared" si="2"/>
        <v>0</v>
      </c>
      <c r="AB32" s="162"/>
      <c r="AC32" s="163"/>
      <c r="AD32" s="156"/>
      <c r="AE32" s="163"/>
      <c r="AF32" s="156"/>
      <c r="AG32" s="160">
        <f t="shared" si="3"/>
        <v>0</v>
      </c>
      <c r="AH32" s="141"/>
    </row>
    <row r="33" spans="1:34" ht="237.6" customHeight="1" x14ac:dyDescent="0.25">
      <c r="A33" s="483" t="s">
        <v>101</v>
      </c>
      <c r="B33" s="109" t="s">
        <v>102</v>
      </c>
      <c r="C33" s="21">
        <f>'4.1 Programmation'!C33</f>
        <v>0</v>
      </c>
      <c r="D33" s="110" t="s">
        <v>213</v>
      </c>
      <c r="E33" s="48">
        <f>'4.1 Programmation'!E33</f>
        <v>0</v>
      </c>
      <c r="F33" s="41">
        <f>'4.1 Programmation'!F33</f>
        <v>0</v>
      </c>
      <c r="G33" s="48">
        <f>'4.1 Programmation'!G33</f>
        <v>0</v>
      </c>
      <c r="H33" s="43">
        <f>'4.1 Programmation'!H33</f>
        <v>0</v>
      </c>
      <c r="I33" s="49">
        <f>'4.1 Programmation'!I33</f>
        <v>0</v>
      </c>
      <c r="J33" s="162"/>
      <c r="K33" s="163"/>
      <c r="L33" s="88"/>
      <c r="M33" s="163"/>
      <c r="N33" s="97"/>
      <c r="O33" s="155">
        <f t="shared" si="0"/>
        <v>0</v>
      </c>
      <c r="P33" s="162"/>
      <c r="Q33" s="163"/>
      <c r="R33" s="156"/>
      <c r="S33" s="163"/>
      <c r="T33" s="156"/>
      <c r="U33" s="160">
        <f t="shared" si="1"/>
        <v>0</v>
      </c>
      <c r="V33" s="164"/>
      <c r="W33" s="163"/>
      <c r="X33" s="156"/>
      <c r="Y33" s="163"/>
      <c r="Z33" s="93"/>
      <c r="AA33" s="155">
        <f t="shared" si="2"/>
        <v>0</v>
      </c>
      <c r="AB33" s="162"/>
      <c r="AC33" s="163"/>
      <c r="AD33" s="156"/>
      <c r="AE33" s="163"/>
      <c r="AF33" s="156"/>
      <c r="AG33" s="160">
        <f t="shared" si="3"/>
        <v>0</v>
      </c>
      <c r="AH33" s="141"/>
    </row>
    <row r="34" spans="1:34" ht="45.95" customHeight="1" x14ac:dyDescent="0.25">
      <c r="A34" s="483"/>
      <c r="B34" s="109" t="s">
        <v>102</v>
      </c>
      <c r="C34" s="21">
        <f>'4.1 Programmation'!C34</f>
        <v>0</v>
      </c>
      <c r="D34" s="112" t="s">
        <v>90</v>
      </c>
      <c r="E34" s="48">
        <f>'4.1 Programmation'!E34</f>
        <v>0</v>
      </c>
      <c r="F34" s="41">
        <f>'4.1 Programmation'!F34</f>
        <v>0</v>
      </c>
      <c r="G34" s="48">
        <f>'4.1 Programmation'!G34</f>
        <v>0</v>
      </c>
      <c r="H34" s="43">
        <f>'4.1 Programmation'!H34</f>
        <v>0</v>
      </c>
      <c r="I34" s="49">
        <f>'4.1 Programmation'!I34</f>
        <v>0</v>
      </c>
      <c r="J34" s="162"/>
      <c r="K34" s="163"/>
      <c r="L34" s="88"/>
      <c r="M34" s="163"/>
      <c r="N34" s="97"/>
      <c r="O34" s="155">
        <f t="shared" si="0"/>
        <v>0</v>
      </c>
      <c r="P34" s="162"/>
      <c r="Q34" s="163"/>
      <c r="R34" s="156"/>
      <c r="S34" s="163"/>
      <c r="T34" s="156"/>
      <c r="U34" s="160">
        <f t="shared" si="1"/>
        <v>0</v>
      </c>
      <c r="V34" s="164"/>
      <c r="W34" s="163"/>
      <c r="X34" s="156"/>
      <c r="Y34" s="163"/>
      <c r="Z34" s="93"/>
      <c r="AA34" s="155">
        <f t="shared" si="2"/>
        <v>0</v>
      </c>
      <c r="AB34" s="162"/>
      <c r="AC34" s="163"/>
      <c r="AD34" s="156"/>
      <c r="AE34" s="163"/>
      <c r="AF34" s="156"/>
      <c r="AG34" s="160">
        <f t="shared" si="3"/>
        <v>0</v>
      </c>
      <c r="AH34" s="141"/>
    </row>
    <row r="35" spans="1:34" ht="257.25" x14ac:dyDescent="0.25">
      <c r="A35" s="483"/>
      <c r="B35" s="113" t="s">
        <v>160</v>
      </c>
      <c r="C35" s="21">
        <f>'4.1 Programmation'!C35</f>
        <v>0</v>
      </c>
      <c r="D35" s="114" t="s">
        <v>116</v>
      </c>
      <c r="E35" s="48">
        <f>'4.1 Programmation'!E35</f>
        <v>0</v>
      </c>
      <c r="F35" s="41">
        <f>'4.1 Programmation'!F35</f>
        <v>0</v>
      </c>
      <c r="G35" s="48">
        <f>'4.1 Programmation'!G35</f>
        <v>0</v>
      </c>
      <c r="H35" s="43">
        <f>'4.1 Programmation'!H35</f>
        <v>0</v>
      </c>
      <c r="I35" s="49">
        <f>'4.1 Programmation'!I35</f>
        <v>0</v>
      </c>
      <c r="J35" s="162"/>
      <c r="K35" s="163"/>
      <c r="L35" s="88"/>
      <c r="M35" s="163"/>
      <c r="N35" s="97"/>
      <c r="O35" s="155">
        <f t="shared" si="0"/>
        <v>0</v>
      </c>
      <c r="P35" s="162"/>
      <c r="Q35" s="163"/>
      <c r="R35" s="156"/>
      <c r="S35" s="163"/>
      <c r="T35" s="156"/>
      <c r="U35" s="160">
        <f t="shared" si="1"/>
        <v>0</v>
      </c>
      <c r="V35" s="164"/>
      <c r="W35" s="163"/>
      <c r="X35" s="156"/>
      <c r="Y35" s="163"/>
      <c r="Z35" s="93"/>
      <c r="AA35" s="155">
        <f t="shared" si="2"/>
        <v>0</v>
      </c>
      <c r="AB35" s="162"/>
      <c r="AC35" s="163"/>
      <c r="AD35" s="156"/>
      <c r="AE35" s="163"/>
      <c r="AF35" s="156"/>
      <c r="AG35" s="160">
        <f t="shared" si="3"/>
        <v>0</v>
      </c>
      <c r="AH35" s="141"/>
    </row>
    <row r="36" spans="1:34" ht="113.45" customHeight="1" x14ac:dyDescent="0.25">
      <c r="A36" s="483"/>
      <c r="B36" s="109" t="s">
        <v>103</v>
      </c>
      <c r="C36" s="21">
        <f>'4.1 Programmation'!C36</f>
        <v>0</v>
      </c>
      <c r="D36" s="115" t="s">
        <v>117</v>
      </c>
      <c r="E36" s="48">
        <f>'4.1 Programmation'!E36</f>
        <v>0</v>
      </c>
      <c r="F36" s="41">
        <f>'4.1 Programmation'!F36</f>
        <v>0</v>
      </c>
      <c r="G36" s="48">
        <f>'4.1 Programmation'!G36</f>
        <v>0</v>
      </c>
      <c r="H36" s="43">
        <f>'4.1 Programmation'!H36</f>
        <v>0</v>
      </c>
      <c r="I36" s="49">
        <f>'4.1 Programmation'!I36</f>
        <v>0</v>
      </c>
      <c r="J36" s="162"/>
      <c r="K36" s="163"/>
      <c r="L36" s="88"/>
      <c r="M36" s="163"/>
      <c r="N36" s="97"/>
      <c r="O36" s="155">
        <f t="shared" si="0"/>
        <v>0</v>
      </c>
      <c r="P36" s="162"/>
      <c r="Q36" s="163"/>
      <c r="R36" s="156"/>
      <c r="S36" s="163"/>
      <c r="T36" s="156"/>
      <c r="U36" s="160">
        <f t="shared" si="1"/>
        <v>0</v>
      </c>
      <c r="V36" s="164"/>
      <c r="W36" s="163"/>
      <c r="X36" s="156"/>
      <c r="Y36" s="163"/>
      <c r="Z36" s="93"/>
      <c r="AA36" s="155">
        <f t="shared" si="2"/>
        <v>0</v>
      </c>
      <c r="AB36" s="162"/>
      <c r="AC36" s="163"/>
      <c r="AD36" s="156"/>
      <c r="AE36" s="163"/>
      <c r="AF36" s="156"/>
      <c r="AG36" s="160">
        <f t="shared" si="3"/>
        <v>0</v>
      </c>
      <c r="AH36" s="141"/>
    </row>
    <row r="37" spans="1:34" ht="214.5" x14ac:dyDescent="0.25">
      <c r="A37" s="483"/>
      <c r="B37" s="109" t="s">
        <v>103</v>
      </c>
      <c r="C37" s="21">
        <f>'4.1 Programmation'!C37</f>
        <v>0</v>
      </c>
      <c r="D37" s="110" t="s">
        <v>118</v>
      </c>
      <c r="E37" s="48">
        <f>'4.1 Programmation'!E37</f>
        <v>0</v>
      </c>
      <c r="F37" s="41">
        <f>'4.1 Programmation'!F37</f>
        <v>0</v>
      </c>
      <c r="G37" s="48">
        <f>'4.1 Programmation'!G37</f>
        <v>0</v>
      </c>
      <c r="H37" s="43">
        <f>'4.1 Programmation'!H37</f>
        <v>0</v>
      </c>
      <c r="I37" s="49">
        <f>'4.1 Programmation'!I37</f>
        <v>0</v>
      </c>
      <c r="J37" s="162"/>
      <c r="K37" s="163"/>
      <c r="L37" s="88"/>
      <c r="M37" s="163"/>
      <c r="N37" s="97"/>
      <c r="O37" s="155">
        <f t="shared" si="0"/>
        <v>0</v>
      </c>
      <c r="P37" s="162"/>
      <c r="Q37" s="163"/>
      <c r="R37" s="156"/>
      <c r="S37" s="163"/>
      <c r="T37" s="156"/>
      <c r="U37" s="160">
        <f t="shared" si="1"/>
        <v>0</v>
      </c>
      <c r="V37" s="164"/>
      <c r="W37" s="163"/>
      <c r="X37" s="156"/>
      <c r="Y37" s="163"/>
      <c r="Z37" s="93"/>
      <c r="AA37" s="155">
        <f t="shared" si="2"/>
        <v>0</v>
      </c>
      <c r="AB37" s="162"/>
      <c r="AC37" s="163"/>
      <c r="AD37" s="156"/>
      <c r="AE37" s="163"/>
      <c r="AF37" s="156"/>
      <c r="AG37" s="160">
        <f t="shared" si="3"/>
        <v>0</v>
      </c>
      <c r="AH37" s="141"/>
    </row>
    <row r="38" spans="1:34" ht="354" customHeight="1" x14ac:dyDescent="0.25">
      <c r="A38" s="483"/>
      <c r="B38" s="109" t="s">
        <v>103</v>
      </c>
      <c r="C38" s="21">
        <f>'4.1 Programmation'!C38</f>
        <v>0</v>
      </c>
      <c r="D38" s="110" t="s">
        <v>119</v>
      </c>
      <c r="E38" s="48">
        <f>'4.1 Programmation'!E38</f>
        <v>0</v>
      </c>
      <c r="F38" s="41">
        <f>'4.1 Programmation'!F38</f>
        <v>0</v>
      </c>
      <c r="G38" s="48">
        <f>'4.1 Programmation'!G38</f>
        <v>0</v>
      </c>
      <c r="H38" s="43">
        <f>'4.1 Programmation'!H38</f>
        <v>0</v>
      </c>
      <c r="I38" s="49">
        <f>'4.1 Programmation'!I38</f>
        <v>0</v>
      </c>
      <c r="J38" s="162"/>
      <c r="K38" s="163"/>
      <c r="L38" s="88"/>
      <c r="M38" s="163"/>
      <c r="N38" s="97"/>
      <c r="O38" s="155">
        <f t="shared" si="0"/>
        <v>0</v>
      </c>
      <c r="P38" s="162"/>
      <c r="Q38" s="163"/>
      <c r="R38" s="156"/>
      <c r="S38" s="163"/>
      <c r="T38" s="156"/>
      <c r="U38" s="160">
        <f t="shared" si="1"/>
        <v>0</v>
      </c>
      <c r="V38" s="164"/>
      <c r="W38" s="163"/>
      <c r="X38" s="156"/>
      <c r="Y38" s="163"/>
      <c r="Z38" s="93"/>
      <c r="AA38" s="155">
        <f t="shared" si="2"/>
        <v>0</v>
      </c>
      <c r="AB38" s="162"/>
      <c r="AC38" s="163"/>
      <c r="AD38" s="156"/>
      <c r="AE38" s="163"/>
      <c r="AF38" s="156"/>
      <c r="AG38" s="160">
        <f t="shared" si="3"/>
        <v>0</v>
      </c>
      <c r="AH38" s="141"/>
    </row>
    <row r="39" spans="1:34" ht="208.5" customHeight="1" x14ac:dyDescent="0.25">
      <c r="A39" s="483"/>
      <c r="B39" s="113" t="s">
        <v>104</v>
      </c>
      <c r="C39" s="21">
        <f>'4.1 Programmation'!C39</f>
        <v>0</v>
      </c>
      <c r="D39" s="115" t="s">
        <v>120</v>
      </c>
      <c r="E39" s="48">
        <f>'4.1 Programmation'!E39</f>
        <v>0</v>
      </c>
      <c r="F39" s="41">
        <f>'4.1 Programmation'!F39</f>
        <v>0</v>
      </c>
      <c r="G39" s="48">
        <f>'4.1 Programmation'!G39</f>
        <v>0</v>
      </c>
      <c r="H39" s="43">
        <f>'4.1 Programmation'!H39</f>
        <v>0</v>
      </c>
      <c r="I39" s="49">
        <f>'4.1 Programmation'!I39</f>
        <v>0</v>
      </c>
      <c r="J39" s="162"/>
      <c r="K39" s="163"/>
      <c r="L39" s="88"/>
      <c r="M39" s="163"/>
      <c r="N39" s="97"/>
      <c r="O39" s="155">
        <f t="shared" si="0"/>
        <v>0</v>
      </c>
      <c r="P39" s="162"/>
      <c r="Q39" s="163"/>
      <c r="R39" s="156"/>
      <c r="S39" s="163"/>
      <c r="T39" s="156"/>
      <c r="U39" s="160">
        <f t="shared" si="1"/>
        <v>0</v>
      </c>
      <c r="V39" s="164"/>
      <c r="W39" s="163"/>
      <c r="X39" s="156"/>
      <c r="Y39" s="163"/>
      <c r="Z39" s="93"/>
      <c r="AA39" s="155">
        <f t="shared" si="2"/>
        <v>0</v>
      </c>
      <c r="AB39" s="162"/>
      <c r="AC39" s="163"/>
      <c r="AD39" s="156"/>
      <c r="AE39" s="163"/>
      <c r="AF39" s="156"/>
      <c r="AG39" s="160">
        <f t="shared" si="3"/>
        <v>0</v>
      </c>
      <c r="AH39" s="141"/>
    </row>
    <row r="40" spans="1:34" ht="205.5" customHeight="1" x14ac:dyDescent="0.25">
      <c r="A40" s="483"/>
      <c r="B40" s="117" t="s">
        <v>161</v>
      </c>
      <c r="C40" s="21">
        <f>'4.1 Programmation'!C40</f>
        <v>0</v>
      </c>
      <c r="D40" s="114" t="s">
        <v>121</v>
      </c>
      <c r="E40" s="48">
        <f>'4.1 Programmation'!E40</f>
        <v>0</v>
      </c>
      <c r="F40" s="41">
        <f>'4.1 Programmation'!F40</f>
        <v>0</v>
      </c>
      <c r="G40" s="48">
        <f>'4.1 Programmation'!G40</f>
        <v>0</v>
      </c>
      <c r="H40" s="43">
        <f>'4.1 Programmation'!H40</f>
        <v>0</v>
      </c>
      <c r="I40" s="49">
        <f>'4.1 Programmation'!I40</f>
        <v>0</v>
      </c>
      <c r="J40" s="162"/>
      <c r="K40" s="163"/>
      <c r="L40" s="88"/>
      <c r="M40" s="163"/>
      <c r="N40" s="97"/>
      <c r="O40" s="155">
        <f t="shared" si="0"/>
        <v>0</v>
      </c>
      <c r="P40" s="162"/>
      <c r="Q40" s="163"/>
      <c r="R40" s="156"/>
      <c r="S40" s="163"/>
      <c r="T40" s="156"/>
      <c r="U40" s="160">
        <f t="shared" si="1"/>
        <v>0</v>
      </c>
      <c r="V40" s="164"/>
      <c r="W40" s="163"/>
      <c r="X40" s="156"/>
      <c r="Y40" s="163"/>
      <c r="Z40" s="93"/>
      <c r="AA40" s="155">
        <f t="shared" si="2"/>
        <v>0</v>
      </c>
      <c r="AB40" s="162"/>
      <c r="AC40" s="163"/>
      <c r="AD40" s="156"/>
      <c r="AE40" s="163"/>
      <c r="AF40" s="156"/>
      <c r="AG40" s="160">
        <f t="shared" si="3"/>
        <v>0</v>
      </c>
      <c r="AH40" s="141"/>
    </row>
    <row r="41" spans="1:34" ht="142.5" customHeight="1" x14ac:dyDescent="0.25">
      <c r="A41" s="483"/>
      <c r="B41" s="117" t="s">
        <v>161</v>
      </c>
      <c r="C41" s="21">
        <f>'4.1 Programmation'!C41</f>
        <v>0</v>
      </c>
      <c r="D41" s="114" t="s">
        <v>270</v>
      </c>
      <c r="E41" s="48">
        <f>'4.1 Programmation'!E41</f>
        <v>0</v>
      </c>
      <c r="F41" s="41">
        <f>'4.1 Programmation'!F41</f>
        <v>0</v>
      </c>
      <c r="G41" s="48">
        <f>'4.1 Programmation'!G41</f>
        <v>0</v>
      </c>
      <c r="H41" s="43">
        <f>'4.1 Programmation'!H41</f>
        <v>0</v>
      </c>
      <c r="I41" s="49">
        <f>'4.1 Programmation'!I41</f>
        <v>0</v>
      </c>
      <c r="J41" s="162"/>
      <c r="K41" s="163"/>
      <c r="L41" s="88"/>
      <c r="M41" s="163"/>
      <c r="N41" s="97"/>
      <c r="O41" s="155">
        <f t="shared" si="0"/>
        <v>0</v>
      </c>
      <c r="P41" s="162"/>
      <c r="Q41" s="163"/>
      <c r="R41" s="156"/>
      <c r="S41" s="163"/>
      <c r="T41" s="156"/>
      <c r="U41" s="160">
        <f t="shared" si="1"/>
        <v>0</v>
      </c>
      <c r="V41" s="164"/>
      <c r="W41" s="163"/>
      <c r="X41" s="156"/>
      <c r="Y41" s="163"/>
      <c r="Z41" s="93"/>
      <c r="AA41" s="155">
        <f t="shared" si="2"/>
        <v>0</v>
      </c>
      <c r="AB41" s="162"/>
      <c r="AC41" s="163"/>
      <c r="AD41" s="156"/>
      <c r="AE41" s="163"/>
      <c r="AF41" s="156"/>
      <c r="AG41" s="160">
        <f t="shared" si="3"/>
        <v>0</v>
      </c>
      <c r="AH41" s="141"/>
    </row>
    <row r="42" spans="1:34" ht="195" customHeight="1" x14ac:dyDescent="0.25">
      <c r="A42" s="483"/>
      <c r="B42" s="117" t="s">
        <v>161</v>
      </c>
      <c r="C42" s="21">
        <f>'4.1 Programmation'!C42</f>
        <v>0</v>
      </c>
      <c r="D42" s="114" t="s">
        <v>122</v>
      </c>
      <c r="E42" s="48">
        <f>'4.1 Programmation'!E42</f>
        <v>0</v>
      </c>
      <c r="F42" s="41">
        <f>'4.1 Programmation'!F42</f>
        <v>0</v>
      </c>
      <c r="G42" s="48">
        <f>'4.1 Programmation'!G42</f>
        <v>0</v>
      </c>
      <c r="H42" s="43">
        <f>'4.1 Programmation'!H42</f>
        <v>0</v>
      </c>
      <c r="I42" s="49">
        <f>'4.1 Programmation'!I42</f>
        <v>0</v>
      </c>
      <c r="J42" s="162"/>
      <c r="K42" s="163"/>
      <c r="L42" s="88"/>
      <c r="M42" s="163"/>
      <c r="N42" s="97"/>
      <c r="O42" s="155">
        <f t="shared" si="0"/>
        <v>0</v>
      </c>
      <c r="P42" s="162"/>
      <c r="Q42" s="163"/>
      <c r="R42" s="156"/>
      <c r="S42" s="163"/>
      <c r="T42" s="156"/>
      <c r="U42" s="160">
        <f t="shared" si="1"/>
        <v>0</v>
      </c>
      <c r="V42" s="164"/>
      <c r="W42" s="163"/>
      <c r="X42" s="156"/>
      <c r="Y42" s="163"/>
      <c r="Z42" s="93"/>
      <c r="AA42" s="155">
        <f t="shared" si="2"/>
        <v>0</v>
      </c>
      <c r="AB42" s="162"/>
      <c r="AC42" s="163"/>
      <c r="AD42" s="156"/>
      <c r="AE42" s="163"/>
      <c r="AF42" s="156"/>
      <c r="AG42" s="160">
        <f t="shared" si="3"/>
        <v>0</v>
      </c>
      <c r="AH42" s="141"/>
    </row>
    <row r="43" spans="1:34" ht="101.25" customHeight="1" x14ac:dyDescent="0.25">
      <c r="A43" s="483"/>
      <c r="B43" s="117" t="s">
        <v>105</v>
      </c>
      <c r="C43" s="21">
        <f>'4.1 Programmation'!C43</f>
        <v>0</v>
      </c>
      <c r="D43" s="114" t="s">
        <v>123</v>
      </c>
      <c r="E43" s="48">
        <f>'4.1 Programmation'!E43</f>
        <v>0</v>
      </c>
      <c r="F43" s="41">
        <f>'4.1 Programmation'!F43</f>
        <v>0</v>
      </c>
      <c r="G43" s="48">
        <f>'4.1 Programmation'!G43</f>
        <v>0</v>
      </c>
      <c r="H43" s="43">
        <f>'4.1 Programmation'!H43</f>
        <v>0</v>
      </c>
      <c r="I43" s="49">
        <f>'4.1 Programmation'!I43</f>
        <v>0</v>
      </c>
      <c r="J43" s="162"/>
      <c r="K43" s="163"/>
      <c r="L43" s="88"/>
      <c r="M43" s="163"/>
      <c r="N43" s="97"/>
      <c r="O43" s="155">
        <f t="shared" si="0"/>
        <v>0</v>
      </c>
      <c r="P43" s="162"/>
      <c r="Q43" s="163"/>
      <c r="R43" s="156"/>
      <c r="S43" s="163"/>
      <c r="T43" s="156"/>
      <c r="U43" s="160">
        <f t="shared" si="1"/>
        <v>0</v>
      </c>
      <c r="V43" s="164"/>
      <c r="W43" s="163"/>
      <c r="X43" s="156"/>
      <c r="Y43" s="163"/>
      <c r="Z43" s="93"/>
      <c r="AA43" s="155">
        <f t="shared" si="2"/>
        <v>0</v>
      </c>
      <c r="AB43" s="162"/>
      <c r="AC43" s="163"/>
      <c r="AD43" s="156"/>
      <c r="AE43" s="163"/>
      <c r="AF43" s="156"/>
      <c r="AG43" s="160">
        <f t="shared" si="3"/>
        <v>0</v>
      </c>
      <c r="AH43" s="141"/>
    </row>
    <row r="44" spans="1:34" ht="102" customHeight="1" x14ac:dyDescent="0.25">
      <c r="A44" s="483"/>
      <c r="B44" s="117" t="s">
        <v>105</v>
      </c>
      <c r="C44" s="21">
        <f>'4.1 Programmation'!C44</f>
        <v>0</v>
      </c>
      <c r="D44" s="114" t="s">
        <v>124</v>
      </c>
      <c r="E44" s="48">
        <f>'4.1 Programmation'!E44</f>
        <v>0</v>
      </c>
      <c r="F44" s="41">
        <f>'4.1 Programmation'!F44</f>
        <v>0</v>
      </c>
      <c r="G44" s="48">
        <f>'4.1 Programmation'!G44</f>
        <v>0</v>
      </c>
      <c r="H44" s="43">
        <f>'4.1 Programmation'!H44</f>
        <v>0</v>
      </c>
      <c r="I44" s="49">
        <f>'4.1 Programmation'!I44</f>
        <v>0</v>
      </c>
      <c r="J44" s="162"/>
      <c r="K44" s="163"/>
      <c r="L44" s="88"/>
      <c r="M44" s="163"/>
      <c r="N44" s="97"/>
      <c r="O44" s="155">
        <f t="shared" si="0"/>
        <v>0</v>
      </c>
      <c r="P44" s="162"/>
      <c r="Q44" s="163"/>
      <c r="R44" s="156"/>
      <c r="S44" s="163"/>
      <c r="T44" s="156"/>
      <c r="U44" s="160">
        <f t="shared" si="1"/>
        <v>0</v>
      </c>
      <c r="V44" s="164"/>
      <c r="W44" s="163"/>
      <c r="X44" s="156"/>
      <c r="Y44" s="163"/>
      <c r="Z44" s="93"/>
      <c r="AA44" s="155">
        <f t="shared" si="2"/>
        <v>0</v>
      </c>
      <c r="AB44" s="162"/>
      <c r="AC44" s="163"/>
      <c r="AD44" s="156"/>
      <c r="AE44" s="163"/>
      <c r="AF44" s="156"/>
      <c r="AG44" s="160">
        <f t="shared" si="3"/>
        <v>0</v>
      </c>
      <c r="AH44" s="141"/>
    </row>
    <row r="45" spans="1:34" ht="186.75" customHeight="1" x14ac:dyDescent="0.25">
      <c r="A45" s="479" t="s">
        <v>106</v>
      </c>
      <c r="B45" s="119" t="s">
        <v>107</v>
      </c>
      <c r="C45" s="21">
        <f>'4.1 Programmation'!C45</f>
        <v>0</v>
      </c>
      <c r="D45" s="120" t="s">
        <v>125</v>
      </c>
      <c r="E45" s="48">
        <f>'4.1 Programmation'!E45</f>
        <v>0</v>
      </c>
      <c r="F45" s="41">
        <f>'4.1 Programmation'!F45</f>
        <v>0</v>
      </c>
      <c r="G45" s="48">
        <f>'4.1 Programmation'!G45</f>
        <v>0</v>
      </c>
      <c r="H45" s="43">
        <f>'4.1 Programmation'!H45</f>
        <v>0</v>
      </c>
      <c r="I45" s="49">
        <f>'4.1 Programmation'!I45</f>
        <v>0</v>
      </c>
      <c r="J45" s="162"/>
      <c r="K45" s="163"/>
      <c r="L45" s="88"/>
      <c r="M45" s="163"/>
      <c r="N45" s="97"/>
      <c r="O45" s="155">
        <f t="shared" si="0"/>
        <v>0</v>
      </c>
      <c r="P45" s="162"/>
      <c r="Q45" s="163"/>
      <c r="R45" s="156"/>
      <c r="S45" s="163"/>
      <c r="T45" s="156"/>
      <c r="U45" s="160">
        <f t="shared" si="1"/>
        <v>0</v>
      </c>
      <c r="V45" s="164"/>
      <c r="W45" s="163"/>
      <c r="X45" s="156"/>
      <c r="Y45" s="163"/>
      <c r="Z45" s="93"/>
      <c r="AA45" s="155">
        <f t="shared" si="2"/>
        <v>0</v>
      </c>
      <c r="AB45" s="162"/>
      <c r="AC45" s="163"/>
      <c r="AD45" s="156"/>
      <c r="AE45" s="163"/>
      <c r="AF45" s="156"/>
      <c r="AG45" s="160">
        <f t="shared" si="3"/>
        <v>0</v>
      </c>
      <c r="AH45" s="141"/>
    </row>
    <row r="46" spans="1:34" ht="145.5" customHeight="1" x14ac:dyDescent="0.25">
      <c r="A46" s="479"/>
      <c r="B46" s="119" t="s">
        <v>107</v>
      </c>
      <c r="C46" s="21">
        <f>'4.1 Programmation'!C46</f>
        <v>0</v>
      </c>
      <c r="D46" s="121" t="s">
        <v>126</v>
      </c>
      <c r="E46" s="48">
        <f>'4.1 Programmation'!E46</f>
        <v>0</v>
      </c>
      <c r="F46" s="41">
        <f>'4.1 Programmation'!F46</f>
        <v>0</v>
      </c>
      <c r="G46" s="48">
        <f>'4.1 Programmation'!G46</f>
        <v>0</v>
      </c>
      <c r="H46" s="43">
        <f>'4.1 Programmation'!H46</f>
        <v>0</v>
      </c>
      <c r="I46" s="49">
        <f>'4.1 Programmation'!I46</f>
        <v>0</v>
      </c>
      <c r="J46" s="162"/>
      <c r="K46" s="163"/>
      <c r="L46" s="88"/>
      <c r="M46" s="163"/>
      <c r="N46" s="97"/>
      <c r="O46" s="155">
        <f t="shared" si="0"/>
        <v>0</v>
      </c>
      <c r="P46" s="162"/>
      <c r="Q46" s="163"/>
      <c r="R46" s="156"/>
      <c r="S46" s="163"/>
      <c r="T46" s="156"/>
      <c r="U46" s="160">
        <f t="shared" si="1"/>
        <v>0</v>
      </c>
      <c r="V46" s="164"/>
      <c r="W46" s="163"/>
      <c r="X46" s="156"/>
      <c r="Y46" s="163"/>
      <c r="Z46" s="93"/>
      <c r="AA46" s="155">
        <f t="shared" si="2"/>
        <v>0</v>
      </c>
      <c r="AB46" s="162"/>
      <c r="AC46" s="163"/>
      <c r="AD46" s="156"/>
      <c r="AE46" s="163"/>
      <c r="AF46" s="156"/>
      <c r="AG46" s="160">
        <f t="shared" si="3"/>
        <v>0</v>
      </c>
      <c r="AH46" s="141"/>
    </row>
    <row r="47" spans="1:34" ht="169.5" customHeight="1" x14ac:dyDescent="0.25">
      <c r="A47" s="479"/>
      <c r="B47" s="119" t="s">
        <v>107</v>
      </c>
      <c r="C47" s="21">
        <f>'4.1 Programmation'!C47</f>
        <v>0</v>
      </c>
      <c r="D47" s="121" t="s">
        <v>127</v>
      </c>
      <c r="E47" s="48">
        <f>'4.1 Programmation'!E47</f>
        <v>0</v>
      </c>
      <c r="F47" s="41">
        <f>'4.1 Programmation'!F47</f>
        <v>0</v>
      </c>
      <c r="G47" s="48">
        <f>'4.1 Programmation'!G47</f>
        <v>0</v>
      </c>
      <c r="H47" s="43">
        <f>'4.1 Programmation'!H47</f>
        <v>0</v>
      </c>
      <c r="I47" s="49">
        <f>'4.1 Programmation'!I47</f>
        <v>0</v>
      </c>
      <c r="J47" s="162"/>
      <c r="K47" s="163"/>
      <c r="L47" s="88"/>
      <c r="M47" s="163"/>
      <c r="N47" s="97"/>
      <c r="O47" s="155">
        <f t="shared" si="0"/>
        <v>0</v>
      </c>
      <c r="P47" s="162"/>
      <c r="Q47" s="163"/>
      <c r="R47" s="156"/>
      <c r="S47" s="163"/>
      <c r="T47" s="156"/>
      <c r="U47" s="160">
        <f t="shared" si="1"/>
        <v>0</v>
      </c>
      <c r="V47" s="164"/>
      <c r="W47" s="163"/>
      <c r="X47" s="156"/>
      <c r="Y47" s="163"/>
      <c r="Z47" s="93"/>
      <c r="AA47" s="155">
        <f t="shared" si="2"/>
        <v>0</v>
      </c>
      <c r="AB47" s="162"/>
      <c r="AC47" s="163"/>
      <c r="AD47" s="156"/>
      <c r="AE47" s="163"/>
      <c r="AF47" s="156"/>
      <c r="AG47" s="160">
        <f t="shared" si="3"/>
        <v>0</v>
      </c>
      <c r="AH47" s="141"/>
    </row>
    <row r="48" spans="1:34" ht="118.5" customHeight="1" x14ac:dyDescent="0.25">
      <c r="A48" s="479"/>
      <c r="B48" s="119" t="s">
        <v>107</v>
      </c>
      <c r="C48" s="21">
        <f>'4.1 Programmation'!C48</f>
        <v>0</v>
      </c>
      <c r="D48" s="121" t="s">
        <v>128</v>
      </c>
      <c r="E48" s="48">
        <f>'4.1 Programmation'!E48</f>
        <v>0</v>
      </c>
      <c r="F48" s="41">
        <f>'4.1 Programmation'!F48</f>
        <v>0</v>
      </c>
      <c r="G48" s="48">
        <f>'4.1 Programmation'!G48</f>
        <v>0</v>
      </c>
      <c r="H48" s="43">
        <f>'4.1 Programmation'!H48</f>
        <v>0</v>
      </c>
      <c r="I48" s="49">
        <f>'4.1 Programmation'!I48</f>
        <v>0</v>
      </c>
      <c r="J48" s="162"/>
      <c r="K48" s="163"/>
      <c r="L48" s="88"/>
      <c r="M48" s="163"/>
      <c r="N48" s="97"/>
      <c r="O48" s="155">
        <f t="shared" si="0"/>
        <v>0</v>
      </c>
      <c r="P48" s="162"/>
      <c r="Q48" s="163"/>
      <c r="R48" s="156"/>
      <c r="S48" s="163"/>
      <c r="T48" s="156"/>
      <c r="U48" s="160">
        <f t="shared" si="1"/>
        <v>0</v>
      </c>
      <c r="V48" s="164"/>
      <c r="W48" s="163"/>
      <c r="X48" s="156"/>
      <c r="Y48" s="163"/>
      <c r="Z48" s="93"/>
      <c r="AA48" s="155">
        <f t="shared" si="2"/>
        <v>0</v>
      </c>
      <c r="AB48" s="162"/>
      <c r="AC48" s="163"/>
      <c r="AD48" s="156"/>
      <c r="AE48" s="163"/>
      <c r="AF48" s="156"/>
      <c r="AG48" s="160">
        <f t="shared" si="3"/>
        <v>0</v>
      </c>
      <c r="AH48" s="141"/>
    </row>
    <row r="49" spans="1:34" ht="72" x14ac:dyDescent="0.25">
      <c r="A49" s="479"/>
      <c r="B49" s="119" t="s">
        <v>107</v>
      </c>
      <c r="C49" s="21">
        <f>'4.1 Programmation'!C49</f>
        <v>0</v>
      </c>
      <c r="D49" s="121" t="s">
        <v>129</v>
      </c>
      <c r="E49" s="48">
        <f>'4.1 Programmation'!E49</f>
        <v>0</v>
      </c>
      <c r="F49" s="41">
        <f>'4.1 Programmation'!F49</f>
        <v>0</v>
      </c>
      <c r="G49" s="48">
        <f>'4.1 Programmation'!G49</f>
        <v>0</v>
      </c>
      <c r="H49" s="43">
        <f>'4.1 Programmation'!H49</f>
        <v>0</v>
      </c>
      <c r="I49" s="49">
        <f>'4.1 Programmation'!I49</f>
        <v>0</v>
      </c>
      <c r="J49" s="162"/>
      <c r="K49" s="163"/>
      <c r="L49" s="88"/>
      <c r="M49" s="163"/>
      <c r="N49" s="97"/>
      <c r="O49" s="155">
        <f t="shared" si="0"/>
        <v>0</v>
      </c>
      <c r="P49" s="162"/>
      <c r="Q49" s="163"/>
      <c r="R49" s="156"/>
      <c r="S49" s="163"/>
      <c r="T49" s="156"/>
      <c r="U49" s="160">
        <f t="shared" si="1"/>
        <v>0</v>
      </c>
      <c r="V49" s="164"/>
      <c r="W49" s="163"/>
      <c r="X49" s="156"/>
      <c r="Y49" s="163"/>
      <c r="Z49" s="93"/>
      <c r="AA49" s="155">
        <f t="shared" si="2"/>
        <v>0</v>
      </c>
      <c r="AB49" s="162"/>
      <c r="AC49" s="163"/>
      <c r="AD49" s="156"/>
      <c r="AE49" s="163"/>
      <c r="AF49" s="156"/>
      <c r="AG49" s="160">
        <f t="shared" si="3"/>
        <v>0</v>
      </c>
      <c r="AH49" s="141"/>
    </row>
    <row r="50" spans="1:34" ht="86.25" x14ac:dyDescent="0.25">
      <c r="A50" s="479"/>
      <c r="B50" s="119" t="s">
        <v>107</v>
      </c>
      <c r="C50" s="21">
        <f>'4.1 Programmation'!C50</f>
        <v>0</v>
      </c>
      <c r="D50" s="120" t="s">
        <v>130</v>
      </c>
      <c r="E50" s="48">
        <f>'4.1 Programmation'!E50</f>
        <v>0</v>
      </c>
      <c r="F50" s="41">
        <f>'4.1 Programmation'!F50</f>
        <v>0</v>
      </c>
      <c r="G50" s="48">
        <f>'4.1 Programmation'!G50</f>
        <v>0</v>
      </c>
      <c r="H50" s="43">
        <f>'4.1 Programmation'!H50</f>
        <v>0</v>
      </c>
      <c r="I50" s="49">
        <f>'4.1 Programmation'!I50</f>
        <v>0</v>
      </c>
      <c r="J50" s="162"/>
      <c r="K50" s="163"/>
      <c r="L50" s="88"/>
      <c r="M50" s="163"/>
      <c r="N50" s="97"/>
      <c r="O50" s="155">
        <f t="shared" si="0"/>
        <v>0</v>
      </c>
      <c r="P50" s="162"/>
      <c r="Q50" s="163"/>
      <c r="R50" s="156"/>
      <c r="S50" s="163"/>
      <c r="T50" s="156"/>
      <c r="U50" s="160">
        <f t="shared" si="1"/>
        <v>0</v>
      </c>
      <c r="V50" s="164"/>
      <c r="W50" s="163"/>
      <c r="X50" s="156"/>
      <c r="Y50" s="163"/>
      <c r="Z50" s="93"/>
      <c r="AA50" s="155">
        <f t="shared" si="2"/>
        <v>0</v>
      </c>
      <c r="AB50" s="162"/>
      <c r="AC50" s="163"/>
      <c r="AD50" s="156"/>
      <c r="AE50" s="163"/>
      <c r="AF50" s="156"/>
      <c r="AG50" s="160">
        <f t="shared" si="3"/>
        <v>0</v>
      </c>
      <c r="AH50" s="141"/>
    </row>
    <row r="51" spans="1:34" ht="123" customHeight="1" x14ac:dyDescent="0.25">
      <c r="A51" s="479"/>
      <c r="B51" s="119" t="s">
        <v>107</v>
      </c>
      <c r="C51" s="21">
        <f>'4.1 Programmation'!C51</f>
        <v>0</v>
      </c>
      <c r="D51" s="120" t="s">
        <v>131</v>
      </c>
      <c r="E51" s="48">
        <f>'4.1 Programmation'!E51</f>
        <v>0</v>
      </c>
      <c r="F51" s="41">
        <f>'4.1 Programmation'!F51</f>
        <v>0</v>
      </c>
      <c r="G51" s="48">
        <f>'4.1 Programmation'!G51</f>
        <v>0</v>
      </c>
      <c r="H51" s="43">
        <f>'4.1 Programmation'!H51</f>
        <v>0</v>
      </c>
      <c r="I51" s="49">
        <f>'4.1 Programmation'!I51</f>
        <v>0</v>
      </c>
      <c r="J51" s="162"/>
      <c r="K51" s="163"/>
      <c r="L51" s="88"/>
      <c r="M51" s="163"/>
      <c r="N51" s="165"/>
      <c r="O51" s="155">
        <f t="shared" si="0"/>
        <v>0</v>
      </c>
      <c r="P51" s="162"/>
      <c r="Q51" s="163"/>
      <c r="R51" s="156"/>
      <c r="S51" s="163"/>
      <c r="T51" s="156"/>
      <c r="U51" s="160">
        <f t="shared" si="1"/>
        <v>0</v>
      </c>
      <c r="V51" s="164"/>
      <c r="W51" s="163"/>
      <c r="X51" s="156"/>
      <c r="Y51" s="163"/>
      <c r="Z51" s="93"/>
      <c r="AA51" s="155">
        <f t="shared" si="2"/>
        <v>0</v>
      </c>
      <c r="AB51" s="162"/>
      <c r="AC51" s="163"/>
      <c r="AD51" s="156"/>
      <c r="AE51" s="163"/>
      <c r="AF51" s="156"/>
      <c r="AG51" s="160">
        <f t="shared" si="3"/>
        <v>0</v>
      </c>
      <c r="AH51" s="141"/>
    </row>
    <row r="52" spans="1:34" ht="192.75" customHeight="1" x14ac:dyDescent="0.25">
      <c r="A52" s="479"/>
      <c r="B52" s="119" t="s">
        <v>107</v>
      </c>
      <c r="C52" s="22"/>
      <c r="D52" s="120" t="s">
        <v>132</v>
      </c>
      <c r="E52" s="48">
        <f>'4.1 Programmation'!E52</f>
        <v>0</v>
      </c>
      <c r="F52" s="41">
        <f>'4.1 Programmation'!F52</f>
        <v>0</v>
      </c>
      <c r="G52" s="48">
        <f>'4.1 Programmation'!G52</f>
        <v>0</v>
      </c>
      <c r="H52" s="43">
        <f>'4.1 Programmation'!H52</f>
        <v>0</v>
      </c>
      <c r="I52" s="49">
        <f>'4.1 Programmation'!I52</f>
        <v>0</v>
      </c>
      <c r="J52" s="166"/>
      <c r="K52" s="167"/>
      <c r="L52" s="88"/>
      <c r="M52" s="167"/>
      <c r="N52" s="168"/>
      <c r="O52" s="160">
        <f t="shared" si="0"/>
        <v>0</v>
      </c>
      <c r="P52" s="169"/>
      <c r="Q52" s="167"/>
      <c r="R52" s="156"/>
      <c r="S52" s="167"/>
      <c r="T52" s="156"/>
      <c r="U52" s="160">
        <f t="shared" si="1"/>
        <v>0</v>
      </c>
      <c r="V52" s="169"/>
      <c r="W52" s="167"/>
      <c r="X52" s="156"/>
      <c r="Y52" s="167"/>
      <c r="Z52" s="93"/>
      <c r="AA52" s="160">
        <f t="shared" si="2"/>
        <v>0</v>
      </c>
      <c r="AB52" s="169"/>
      <c r="AC52" s="167"/>
      <c r="AD52" s="156"/>
      <c r="AE52" s="167"/>
      <c r="AF52" s="156"/>
      <c r="AG52" s="160">
        <f t="shared" si="3"/>
        <v>0</v>
      </c>
      <c r="AH52" s="78"/>
    </row>
    <row r="53" spans="1:34" ht="57.75" x14ac:dyDescent="0.25">
      <c r="A53" s="479"/>
      <c r="B53" s="119" t="s">
        <v>108</v>
      </c>
      <c r="C53" s="21">
        <f>'4.1 Programmation'!C53</f>
        <v>0</v>
      </c>
      <c r="D53" s="120" t="s">
        <v>317</v>
      </c>
      <c r="E53" s="48">
        <f>'4.1 Programmation'!E53</f>
        <v>0</v>
      </c>
      <c r="F53" s="41">
        <f>'4.1 Programmation'!F53</f>
        <v>0</v>
      </c>
      <c r="G53" s="48">
        <f>'4.1 Programmation'!G53</f>
        <v>0</v>
      </c>
      <c r="H53" s="43">
        <f>'4.1 Programmation'!H53</f>
        <v>0</v>
      </c>
      <c r="I53" s="49">
        <f>'4.1 Programmation'!I53</f>
        <v>0</v>
      </c>
      <c r="J53" s="162"/>
      <c r="K53" s="163"/>
      <c r="L53" s="88"/>
      <c r="M53" s="163"/>
      <c r="N53" s="97"/>
      <c r="O53" s="160">
        <f t="shared" si="0"/>
        <v>0</v>
      </c>
      <c r="P53" s="164"/>
      <c r="Q53" s="163"/>
      <c r="R53" s="156"/>
      <c r="S53" s="163"/>
      <c r="T53" s="156"/>
      <c r="U53" s="160">
        <f t="shared" si="1"/>
        <v>0</v>
      </c>
      <c r="V53" s="164"/>
      <c r="W53" s="163"/>
      <c r="X53" s="156"/>
      <c r="Y53" s="163"/>
      <c r="Z53" s="93"/>
      <c r="AA53" s="160">
        <f t="shared" si="2"/>
        <v>0</v>
      </c>
      <c r="AB53" s="164"/>
      <c r="AC53" s="163"/>
      <c r="AD53" s="156"/>
      <c r="AE53" s="163"/>
      <c r="AF53" s="156"/>
      <c r="AG53" s="160">
        <f t="shared" si="3"/>
        <v>0</v>
      </c>
      <c r="AH53" s="141"/>
    </row>
    <row r="54" spans="1:34" ht="86.25" x14ac:dyDescent="0.25">
      <c r="A54" s="479"/>
      <c r="B54" s="119" t="s">
        <v>108</v>
      </c>
      <c r="C54" s="21">
        <f>'4.1 Programmation'!C54</f>
        <v>0</v>
      </c>
      <c r="D54" s="120" t="s">
        <v>91</v>
      </c>
      <c r="E54" s="48">
        <f>'4.1 Programmation'!E54</f>
        <v>0</v>
      </c>
      <c r="F54" s="41">
        <f>'4.1 Programmation'!F54</f>
        <v>0</v>
      </c>
      <c r="G54" s="48">
        <f>'4.1 Programmation'!G54</f>
        <v>0</v>
      </c>
      <c r="H54" s="43">
        <f>'4.1 Programmation'!H54</f>
        <v>0</v>
      </c>
      <c r="I54" s="49">
        <f>'4.1 Programmation'!I54</f>
        <v>0</v>
      </c>
      <c r="J54" s="162"/>
      <c r="K54" s="163"/>
      <c r="L54" s="88"/>
      <c r="M54" s="163"/>
      <c r="N54" s="170"/>
      <c r="O54" s="155">
        <f t="shared" si="0"/>
        <v>0</v>
      </c>
      <c r="P54" s="162"/>
      <c r="Q54" s="163"/>
      <c r="R54" s="156"/>
      <c r="S54" s="163"/>
      <c r="T54" s="156"/>
      <c r="U54" s="160">
        <f t="shared" si="1"/>
        <v>0</v>
      </c>
      <c r="V54" s="164"/>
      <c r="W54" s="163"/>
      <c r="X54" s="156"/>
      <c r="Y54" s="163"/>
      <c r="Z54" s="93"/>
      <c r="AA54" s="155">
        <f t="shared" si="2"/>
        <v>0</v>
      </c>
      <c r="AB54" s="162"/>
      <c r="AC54" s="163"/>
      <c r="AD54" s="156"/>
      <c r="AE54" s="163"/>
      <c r="AF54" s="156"/>
      <c r="AG54" s="160">
        <f t="shared" si="3"/>
        <v>0</v>
      </c>
      <c r="AH54" s="141"/>
    </row>
    <row r="55" spans="1:34" ht="129" x14ac:dyDescent="0.25">
      <c r="A55" s="479"/>
      <c r="B55" s="119" t="s">
        <v>108</v>
      </c>
      <c r="C55" s="21">
        <f>'4.1 Programmation'!C55</f>
        <v>0</v>
      </c>
      <c r="D55" s="120" t="s">
        <v>133</v>
      </c>
      <c r="E55" s="48">
        <f>'4.1 Programmation'!E55</f>
        <v>0</v>
      </c>
      <c r="F55" s="41">
        <f>'4.1 Programmation'!F55</f>
        <v>0</v>
      </c>
      <c r="G55" s="48">
        <f>'4.1 Programmation'!G55</f>
        <v>0</v>
      </c>
      <c r="H55" s="43">
        <f>'4.1 Programmation'!H55</f>
        <v>0</v>
      </c>
      <c r="I55" s="49">
        <f>'4.1 Programmation'!I55</f>
        <v>0</v>
      </c>
      <c r="J55" s="162"/>
      <c r="K55" s="163"/>
      <c r="L55" s="88"/>
      <c r="M55" s="163"/>
      <c r="N55" s="165"/>
      <c r="O55" s="155">
        <f t="shared" si="0"/>
        <v>0</v>
      </c>
      <c r="P55" s="162"/>
      <c r="Q55" s="163"/>
      <c r="R55" s="156"/>
      <c r="S55" s="163"/>
      <c r="T55" s="156"/>
      <c r="U55" s="160">
        <f t="shared" si="1"/>
        <v>0</v>
      </c>
      <c r="V55" s="164"/>
      <c r="W55" s="163"/>
      <c r="X55" s="156"/>
      <c r="Y55" s="163"/>
      <c r="Z55" s="93"/>
      <c r="AA55" s="155">
        <f t="shared" si="2"/>
        <v>0</v>
      </c>
      <c r="AB55" s="162"/>
      <c r="AC55" s="163"/>
      <c r="AD55" s="156"/>
      <c r="AE55" s="163"/>
      <c r="AF55" s="156"/>
      <c r="AG55" s="160">
        <f t="shared" si="3"/>
        <v>0</v>
      </c>
      <c r="AH55" s="141"/>
    </row>
    <row r="56" spans="1:34" ht="151.5" customHeight="1" x14ac:dyDescent="0.25">
      <c r="A56" s="479"/>
      <c r="B56" s="119" t="s">
        <v>109</v>
      </c>
      <c r="C56" s="21">
        <f>'4.1 Programmation'!C56</f>
        <v>0</v>
      </c>
      <c r="D56" s="120" t="s">
        <v>159</v>
      </c>
      <c r="E56" s="48">
        <f>'4.1 Programmation'!E56</f>
        <v>0</v>
      </c>
      <c r="F56" s="41">
        <f>'4.1 Programmation'!F56</f>
        <v>0</v>
      </c>
      <c r="G56" s="48">
        <f>'4.1 Programmation'!G56</f>
        <v>0</v>
      </c>
      <c r="H56" s="43">
        <f>'4.1 Programmation'!H56</f>
        <v>0</v>
      </c>
      <c r="I56" s="49">
        <f>'4.1 Programmation'!I56</f>
        <v>0</v>
      </c>
      <c r="J56" s="162"/>
      <c r="K56" s="163"/>
      <c r="L56" s="88"/>
      <c r="M56" s="163"/>
      <c r="N56" s="97"/>
      <c r="O56" s="155">
        <f t="shared" si="0"/>
        <v>0</v>
      </c>
      <c r="P56" s="162"/>
      <c r="Q56" s="163"/>
      <c r="R56" s="156"/>
      <c r="S56" s="163"/>
      <c r="T56" s="156"/>
      <c r="U56" s="160">
        <f t="shared" si="1"/>
        <v>0</v>
      </c>
      <c r="V56" s="164"/>
      <c r="W56" s="163"/>
      <c r="X56" s="156"/>
      <c r="Y56" s="163"/>
      <c r="Z56" s="93"/>
      <c r="AA56" s="155">
        <f t="shared" si="2"/>
        <v>0</v>
      </c>
      <c r="AB56" s="162"/>
      <c r="AC56" s="163"/>
      <c r="AD56" s="156"/>
      <c r="AE56" s="163"/>
      <c r="AF56" s="156"/>
      <c r="AG56" s="160">
        <f t="shared" si="3"/>
        <v>0</v>
      </c>
      <c r="AH56" s="141"/>
    </row>
    <row r="57" spans="1:34" ht="144" customHeight="1" x14ac:dyDescent="0.25">
      <c r="A57" s="479"/>
      <c r="B57" s="119" t="s">
        <v>109</v>
      </c>
      <c r="C57" s="21">
        <f>'4.1 Programmation'!C57</f>
        <v>0</v>
      </c>
      <c r="D57" s="120" t="s">
        <v>318</v>
      </c>
      <c r="E57" s="48">
        <f>'4.1 Programmation'!E57</f>
        <v>0</v>
      </c>
      <c r="F57" s="41">
        <f>'4.1 Programmation'!F57</f>
        <v>0</v>
      </c>
      <c r="G57" s="48">
        <f>'4.1 Programmation'!G57</f>
        <v>0</v>
      </c>
      <c r="H57" s="43">
        <f>'4.1 Programmation'!H57</f>
        <v>0</v>
      </c>
      <c r="I57" s="49">
        <f>'4.1 Programmation'!I57</f>
        <v>0</v>
      </c>
      <c r="J57" s="162"/>
      <c r="K57" s="163"/>
      <c r="L57" s="88"/>
      <c r="M57" s="163"/>
      <c r="N57" s="170"/>
      <c r="O57" s="155">
        <f t="shared" si="0"/>
        <v>0</v>
      </c>
      <c r="P57" s="162"/>
      <c r="Q57" s="163"/>
      <c r="R57" s="156"/>
      <c r="S57" s="163"/>
      <c r="T57" s="156"/>
      <c r="U57" s="160">
        <f t="shared" si="1"/>
        <v>0</v>
      </c>
      <c r="V57" s="164"/>
      <c r="W57" s="163"/>
      <c r="X57" s="156"/>
      <c r="Y57" s="163"/>
      <c r="Z57" s="93"/>
      <c r="AA57" s="155">
        <f t="shared" si="2"/>
        <v>0</v>
      </c>
      <c r="AB57" s="162"/>
      <c r="AC57" s="163"/>
      <c r="AD57" s="156"/>
      <c r="AE57" s="163"/>
      <c r="AF57" s="156"/>
      <c r="AG57" s="160">
        <f t="shared" si="3"/>
        <v>0</v>
      </c>
      <c r="AH57" s="141"/>
    </row>
    <row r="58" spans="1:34" ht="241.5" customHeight="1" x14ac:dyDescent="0.25">
      <c r="A58" s="479"/>
      <c r="B58" s="119" t="s">
        <v>109</v>
      </c>
      <c r="C58" s="21">
        <f>'4.1 Programmation'!C58</f>
        <v>0</v>
      </c>
      <c r="D58" s="120" t="s">
        <v>319</v>
      </c>
      <c r="E58" s="48">
        <f>'4.1 Programmation'!E58</f>
        <v>0</v>
      </c>
      <c r="F58" s="41">
        <f>'4.1 Programmation'!F58</f>
        <v>0</v>
      </c>
      <c r="G58" s="48">
        <f>'4.1 Programmation'!G58</f>
        <v>0</v>
      </c>
      <c r="H58" s="43">
        <f>'4.1 Programmation'!H58</f>
        <v>0</v>
      </c>
      <c r="I58" s="49">
        <f>'4.1 Programmation'!I58</f>
        <v>0</v>
      </c>
      <c r="J58" s="162"/>
      <c r="K58" s="163"/>
      <c r="L58" s="88"/>
      <c r="M58" s="163"/>
      <c r="N58" s="165"/>
      <c r="O58" s="155">
        <f t="shared" si="0"/>
        <v>0</v>
      </c>
      <c r="P58" s="162"/>
      <c r="Q58" s="163"/>
      <c r="R58" s="156"/>
      <c r="S58" s="163"/>
      <c r="T58" s="156"/>
      <c r="U58" s="160">
        <f t="shared" si="1"/>
        <v>0</v>
      </c>
      <c r="V58" s="164"/>
      <c r="W58" s="163"/>
      <c r="X58" s="156"/>
      <c r="Y58" s="163"/>
      <c r="Z58" s="93"/>
      <c r="AA58" s="155">
        <f t="shared" si="2"/>
        <v>0</v>
      </c>
      <c r="AB58" s="162"/>
      <c r="AC58" s="163"/>
      <c r="AD58" s="156"/>
      <c r="AE58" s="163"/>
      <c r="AF58" s="156"/>
      <c r="AG58" s="160">
        <f t="shared" si="3"/>
        <v>0</v>
      </c>
      <c r="AH58" s="141"/>
    </row>
    <row r="59" spans="1:34" ht="186" customHeight="1" x14ac:dyDescent="0.25">
      <c r="A59" s="479"/>
      <c r="B59" s="119" t="s">
        <v>109</v>
      </c>
      <c r="C59" s="21">
        <f>'4.1 Programmation'!C59</f>
        <v>0</v>
      </c>
      <c r="D59" s="120" t="s">
        <v>158</v>
      </c>
      <c r="E59" s="48">
        <f>'4.1 Programmation'!E59</f>
        <v>0</v>
      </c>
      <c r="F59" s="41">
        <f>'4.1 Programmation'!F59</f>
        <v>0</v>
      </c>
      <c r="G59" s="48">
        <f>'4.1 Programmation'!G59</f>
        <v>0</v>
      </c>
      <c r="H59" s="43">
        <f>'4.1 Programmation'!H59</f>
        <v>0</v>
      </c>
      <c r="I59" s="49">
        <f>'4.1 Programmation'!I59</f>
        <v>0</v>
      </c>
      <c r="J59" s="162"/>
      <c r="K59" s="163"/>
      <c r="L59" s="88"/>
      <c r="M59" s="163"/>
      <c r="N59" s="97"/>
      <c r="O59" s="155">
        <f t="shared" si="0"/>
        <v>0</v>
      </c>
      <c r="P59" s="162"/>
      <c r="Q59" s="163"/>
      <c r="R59" s="156"/>
      <c r="S59" s="163"/>
      <c r="T59" s="156"/>
      <c r="U59" s="160">
        <f t="shared" si="1"/>
        <v>0</v>
      </c>
      <c r="V59" s="164"/>
      <c r="W59" s="163"/>
      <c r="X59" s="156"/>
      <c r="Y59" s="163"/>
      <c r="Z59" s="93"/>
      <c r="AA59" s="155">
        <f t="shared" si="2"/>
        <v>0</v>
      </c>
      <c r="AB59" s="162"/>
      <c r="AC59" s="163"/>
      <c r="AD59" s="156"/>
      <c r="AE59" s="163"/>
      <c r="AF59" s="156"/>
      <c r="AG59" s="160">
        <f t="shared" si="3"/>
        <v>0</v>
      </c>
      <c r="AH59" s="141"/>
    </row>
    <row r="60" spans="1:34" ht="101.25" thickBot="1" x14ac:dyDescent="0.3">
      <c r="A60" s="480"/>
      <c r="B60" s="125" t="s">
        <v>109</v>
      </c>
      <c r="C60" s="23">
        <f>'4.1 Programmation'!C60</f>
        <v>0</v>
      </c>
      <c r="D60" s="127" t="s">
        <v>320</v>
      </c>
      <c r="E60" s="50">
        <f>'4.1 Programmation'!E60</f>
        <v>0</v>
      </c>
      <c r="F60" s="51">
        <f>'4.1 Programmation'!F60</f>
        <v>0</v>
      </c>
      <c r="G60" s="50">
        <f>'4.1 Programmation'!G60</f>
        <v>0</v>
      </c>
      <c r="H60" s="44">
        <f>'4.1 Programmation'!H60</f>
        <v>0</v>
      </c>
      <c r="I60" s="45">
        <f>'4.1 Programmation'!I60</f>
        <v>0</v>
      </c>
      <c r="J60" s="171"/>
      <c r="K60" s="172"/>
      <c r="L60" s="129"/>
      <c r="M60" s="172"/>
      <c r="N60" s="173"/>
      <c r="O60" s="155">
        <f t="shared" si="0"/>
        <v>0</v>
      </c>
      <c r="P60" s="171"/>
      <c r="Q60" s="172"/>
      <c r="R60" s="126"/>
      <c r="S60" s="172"/>
      <c r="T60" s="126"/>
      <c r="U60" s="174">
        <f t="shared" si="1"/>
        <v>0</v>
      </c>
      <c r="V60" s="175"/>
      <c r="W60" s="172"/>
      <c r="X60" s="126"/>
      <c r="Y60" s="172"/>
      <c r="Z60" s="176"/>
      <c r="AA60" s="155">
        <f t="shared" si="2"/>
        <v>0</v>
      </c>
      <c r="AB60" s="171"/>
      <c r="AC60" s="172"/>
      <c r="AD60" s="126"/>
      <c r="AE60" s="172"/>
      <c r="AF60" s="126"/>
      <c r="AG60" s="174">
        <f t="shared" si="3"/>
        <v>0</v>
      </c>
      <c r="AH60" s="141"/>
    </row>
    <row r="61" spans="1:34" x14ac:dyDescent="0.25">
      <c r="I61" s="55"/>
      <c r="J61" s="141"/>
      <c r="K61" s="141"/>
      <c r="L61" s="141"/>
      <c r="M61" s="141"/>
      <c r="N61" s="141"/>
      <c r="O61" s="177"/>
      <c r="P61" s="141"/>
      <c r="Q61" s="141"/>
      <c r="R61" s="141"/>
      <c r="S61" s="141"/>
      <c r="T61" s="141"/>
      <c r="U61" s="141"/>
      <c r="V61" s="178"/>
      <c r="W61" s="141"/>
      <c r="X61" s="141"/>
      <c r="Y61" s="141"/>
      <c r="Z61" s="141"/>
      <c r="AA61" s="177"/>
      <c r="AB61" s="141"/>
      <c r="AC61" s="141"/>
      <c r="AD61" s="141"/>
      <c r="AE61" s="141"/>
      <c r="AF61" s="141"/>
      <c r="AG61" s="141"/>
      <c r="AH61" s="141"/>
    </row>
    <row r="62" spans="1:34" ht="21.75" customHeight="1" thickBot="1" x14ac:dyDescent="0.3">
      <c r="C62" s="39" t="s">
        <v>74</v>
      </c>
      <c r="I62" s="39" t="s">
        <v>74</v>
      </c>
      <c r="J62" s="134" t="s">
        <v>74</v>
      </c>
      <c r="K62" s="141"/>
      <c r="L62" s="141"/>
      <c r="M62" s="141"/>
      <c r="N62" s="141"/>
      <c r="O62" s="134" t="s">
        <v>74</v>
      </c>
      <c r="P62" s="134" t="s">
        <v>74</v>
      </c>
      <c r="Q62" s="141"/>
      <c r="R62" s="141"/>
      <c r="S62" s="141"/>
      <c r="T62" s="141"/>
      <c r="U62" s="134" t="s">
        <v>74</v>
      </c>
      <c r="V62" s="134" t="s">
        <v>74</v>
      </c>
      <c r="W62" s="141"/>
      <c r="X62" s="141"/>
      <c r="Y62" s="141"/>
      <c r="Z62" s="141"/>
      <c r="AA62" s="134" t="s">
        <v>74</v>
      </c>
      <c r="AB62" s="134" t="s">
        <v>74</v>
      </c>
      <c r="AC62" s="141"/>
      <c r="AD62" s="141"/>
      <c r="AE62" s="141"/>
      <c r="AF62" s="141"/>
      <c r="AG62" s="134" t="s">
        <v>74</v>
      </c>
      <c r="AH62" s="141"/>
    </row>
    <row r="63" spans="1:34" ht="33.75" thickBot="1" x14ac:dyDescent="0.3">
      <c r="B63" s="25" t="s">
        <v>177</v>
      </c>
      <c r="C63" s="26">
        <f>COUNTIF(C16:C60, "X")</f>
        <v>0</v>
      </c>
      <c r="D63" s="27"/>
      <c r="E63" s="25" t="s">
        <v>93</v>
      </c>
      <c r="F63" s="53">
        <f>SUM(F16:F60)</f>
        <v>0</v>
      </c>
      <c r="G63" s="25" t="s">
        <v>94</v>
      </c>
      <c r="H63" s="54">
        <f>SUM(H16:H60)</f>
        <v>0</v>
      </c>
      <c r="I63" s="54">
        <f>SUM(I16:I60)</f>
        <v>0</v>
      </c>
      <c r="J63" s="179">
        <f>SUM(J16:J60)</f>
        <v>0</v>
      </c>
      <c r="K63" s="135" t="s">
        <v>181</v>
      </c>
      <c r="L63" s="138">
        <f>SUM(L16:L60)</f>
        <v>0</v>
      </c>
      <c r="M63" s="135" t="s">
        <v>178</v>
      </c>
      <c r="N63" s="136">
        <f>SUM(N16:N60)</f>
        <v>0</v>
      </c>
      <c r="O63" s="136">
        <f>SUM(O16:O60)</f>
        <v>0</v>
      </c>
      <c r="P63" s="179">
        <f>SUM(P16:P60)</f>
        <v>0</v>
      </c>
      <c r="Q63" s="135" t="s">
        <v>181</v>
      </c>
      <c r="R63" s="138">
        <f>SUM(R16:R60)</f>
        <v>0</v>
      </c>
      <c r="S63" s="135" t="s">
        <v>178</v>
      </c>
      <c r="T63" s="136">
        <f>SUM(T16:T60)</f>
        <v>0</v>
      </c>
      <c r="U63" s="136">
        <f>SUM(U16:U60)</f>
        <v>0</v>
      </c>
      <c r="V63" s="179">
        <f>SUM(V16:V60)</f>
        <v>0</v>
      </c>
      <c r="W63" s="135" t="s">
        <v>181</v>
      </c>
      <c r="X63" s="138">
        <f>SUM(X16:X60)</f>
        <v>0</v>
      </c>
      <c r="Y63" s="135" t="s">
        <v>178</v>
      </c>
      <c r="Z63" s="136">
        <f>SUM(Z16:Z60)</f>
        <v>0</v>
      </c>
      <c r="AA63" s="136">
        <f>SUM(AA16:AA60)</f>
        <v>0</v>
      </c>
      <c r="AB63" s="179">
        <f>SUM(AB16:AB60)</f>
        <v>0</v>
      </c>
      <c r="AC63" s="135" t="s">
        <v>181</v>
      </c>
      <c r="AD63" s="180">
        <f>SUM(AD16:AD60)</f>
        <v>0</v>
      </c>
      <c r="AE63" s="135" t="s">
        <v>178</v>
      </c>
      <c r="AF63" s="179">
        <f>SUM(AF16:AF60)</f>
        <v>0</v>
      </c>
      <c r="AG63" s="179">
        <f>SUM(AG16:AG60)</f>
        <v>0</v>
      </c>
      <c r="AH63" s="141"/>
    </row>
    <row r="64" spans="1:34" x14ac:dyDescent="0.25">
      <c r="I64" s="55"/>
      <c r="J64" s="141"/>
      <c r="K64" s="141"/>
      <c r="L64" s="141"/>
      <c r="M64" s="141"/>
      <c r="N64" s="141"/>
      <c r="O64" s="177"/>
      <c r="P64" s="141"/>
      <c r="Q64" s="141"/>
      <c r="R64" s="141"/>
      <c r="S64" s="141"/>
      <c r="T64" s="141"/>
      <c r="U64" s="177"/>
      <c r="V64" s="141"/>
      <c r="W64" s="141"/>
      <c r="X64" s="141"/>
      <c r="Y64" s="141"/>
      <c r="Z64" s="141"/>
      <c r="AA64" s="177"/>
      <c r="AB64" s="141"/>
      <c r="AC64" s="141"/>
      <c r="AD64" s="141"/>
      <c r="AE64" s="141"/>
      <c r="AF64" s="141"/>
      <c r="AG64" s="141"/>
      <c r="AH64" s="141"/>
    </row>
    <row r="65" spans="2:34" ht="18" customHeight="1" x14ac:dyDescent="0.25">
      <c r="B65" s="28"/>
      <c r="C65" s="29"/>
      <c r="I65" s="56"/>
      <c r="J65" s="141"/>
      <c r="K65" s="141"/>
      <c r="L65" s="141"/>
      <c r="M65" s="141"/>
      <c r="N65" s="141"/>
      <c r="O65" s="181"/>
      <c r="P65" s="141"/>
      <c r="Q65" s="141"/>
      <c r="R65" s="141"/>
      <c r="S65" s="141"/>
      <c r="T65" s="141"/>
      <c r="U65" s="181"/>
      <c r="V65" s="141"/>
      <c r="W65" s="141"/>
      <c r="X65" s="141"/>
      <c r="Y65" s="141"/>
      <c r="Z65" s="141"/>
      <c r="AA65" s="181"/>
      <c r="AB65" s="141"/>
      <c r="AC65" s="141"/>
      <c r="AD65" s="141"/>
      <c r="AE65" s="141"/>
      <c r="AF65" s="141"/>
      <c r="AG65" s="141"/>
      <c r="AH65" s="141"/>
    </row>
    <row r="66" spans="2:34" x14ac:dyDescent="0.25">
      <c r="B66" s="28"/>
      <c r="C66" s="29"/>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2:34" x14ac:dyDescent="0.25">
      <c r="B67" s="28"/>
      <c r="C67" s="29"/>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2:34" x14ac:dyDescent="0.25">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sheetData>
  <sheetProtection formatCells="0" formatColumns="0" formatRows="0" insertColumns="0" insertRows="0" insertHyperlinks="0" deleteColumns="0" deleteRows="0" selectLockedCells="1" sort="0" autoFilter="0" pivotTables="0"/>
  <autoFilter ref="A15:H60" xr:uid="{9AC28B8A-AF16-43DF-9F4E-3A4859996898}"/>
  <mergeCells count="21">
    <mergeCell ref="A45:A60"/>
    <mergeCell ref="A7:H10"/>
    <mergeCell ref="A11:A12"/>
    <mergeCell ref="A13:H13"/>
    <mergeCell ref="A16:A32"/>
    <mergeCell ref="A33:A44"/>
    <mergeCell ref="E14:F14"/>
    <mergeCell ref="G14:H14"/>
    <mergeCell ref="AB13:AF13"/>
    <mergeCell ref="S11:W12"/>
    <mergeCell ref="J13:N13"/>
    <mergeCell ref="P13:T13"/>
    <mergeCell ref="V13:Z13"/>
    <mergeCell ref="Y14:Z14"/>
    <mergeCell ref="AC14:AD14"/>
    <mergeCell ref="AE14:AF14"/>
    <mergeCell ref="K14:L14"/>
    <mergeCell ref="M14:N14"/>
    <mergeCell ref="Q14:R14"/>
    <mergeCell ref="S14:T14"/>
    <mergeCell ref="W14:X14"/>
  </mergeCells>
  <conditionalFormatting sqref="C16:C60">
    <cfRule type="cellIs" dxfId="9" priority="13" operator="equal">
      <formula>0</formula>
    </cfRule>
    <cfRule type="cellIs" priority="14" operator="equal">
      <formula>0</formula>
    </cfRule>
  </conditionalFormatting>
  <conditionalFormatting sqref="E16:I60">
    <cfRule type="cellIs" dxfId="8" priority="10" operator="equal">
      <formula>0</formula>
    </cfRule>
  </conditionalFormatting>
  <conditionalFormatting sqref="L16:N16 M17:M18 L17:L60 N17:N60">
    <cfRule type="cellIs" dxfId="7" priority="1" operator="equal">
      <formula>0</formula>
    </cfRule>
  </conditionalFormatting>
  <conditionalFormatting sqref="O16:O60">
    <cfRule type="cellIs" dxfId="6" priority="8" operator="equal">
      <formula>0</formula>
    </cfRule>
  </conditionalFormatting>
  <conditionalFormatting sqref="R16:R60">
    <cfRule type="cellIs" dxfId="5" priority="7" operator="equal">
      <formula>0</formula>
    </cfRule>
  </conditionalFormatting>
  <conditionalFormatting sqref="T16:U60">
    <cfRule type="cellIs" dxfId="4" priority="6" operator="equal">
      <formula>0</formula>
    </cfRule>
  </conditionalFormatting>
  <conditionalFormatting sqref="X16:X60">
    <cfRule type="cellIs" dxfId="3" priority="5" operator="equal">
      <formula>0</formula>
    </cfRule>
  </conditionalFormatting>
  <conditionalFormatting sqref="Z16:AA60">
    <cfRule type="cellIs" dxfId="2" priority="4" operator="equal">
      <formula>0</formula>
    </cfRule>
  </conditionalFormatting>
  <conditionalFormatting sqref="AD16:AD60">
    <cfRule type="cellIs" dxfId="1" priority="3" operator="equal">
      <formula>0</formula>
    </cfRule>
  </conditionalFormatting>
  <conditionalFormatting sqref="AF16:AG60">
    <cfRule type="cellIs" dxfId="0" priority="2" operator="equal">
      <formula>0</formula>
    </cfRule>
  </conditionalFormatting>
  <dataValidations count="7">
    <dataValidation type="custom" allowBlank="1" showDropDown="1" showInputMessage="1" showErrorMessage="1" error="Mit &quot;X&quot; ausfüllen" sqref="C16:C51 C53:C60" xr:uid="{6D8888F4-A7D7-4317-A399-D00BE2A5712E}">
      <formula1>"X"</formula1>
    </dataValidation>
    <dataValidation type="whole" allowBlank="1" showInputMessage="1" showErrorMessage="1" sqref="AG16:AG60 AA16:AA60 F16:F60 O16:O60 H16:I60 U16:U60" xr:uid="{ABA73A57-53CB-46F1-A77F-A866C718F145}">
      <formula1>0</formula1>
      <formula2>15</formula2>
    </dataValidation>
    <dataValidation type="list" allowBlank="1" showDropDown="1" showInputMessage="1" showErrorMessage="1" error="Mit &quot;X&quot; ausfüllen" sqref="C52" xr:uid="{2657F967-9ED9-41AF-90C8-0CB82CD7335B}">
      <formula1>"X"</formula1>
    </dataValidation>
    <dataValidation type="list" allowBlank="1" showDropDown="1" showInputMessage="1" showErrorMessage="1" error="&quot;X&quot; einfügen, wenn die initial ausgewählte thematische Priorität (aus Spalte C) immer noch erfüllt wird. " sqref="P16:P60 AB16:AB60" xr:uid="{3C613B5F-8771-4873-9B38-1157E5297E80}">
      <formula1>"X"</formula1>
    </dataValidation>
    <dataValidation type="list" allowBlank="1" showInputMessage="1" showErrorMessage="1" error="&quot;X&quot; einfügen, wenn die initial ausgewählte thematische Priorität (aus Spalte C) immer noch erfüllt wird. " sqref="J16:J60" xr:uid="{096A1587-D0C4-4003-8107-E3E3C07EDA81}">
      <formula1>"X"</formula1>
    </dataValidation>
    <dataValidation type="list" allowBlank="1" showDropDown="1" showInputMessage="1" showErrorMessage="1" error="&quot;X&quot; einfügen, wenn die initial ausgewählte thematische Priorität (aus Spalte C) immer noch erfüllt wird. _x000a_" sqref="V16:V60" xr:uid="{D66EDF91-1E2D-4671-BD5F-D1C0F77C7137}">
      <formula1>"X"</formula1>
    </dataValidation>
    <dataValidation type="list" allowBlank="1" showInputMessage="1" showErrorMessage="1" sqref="L16:L60 N16:N60 R16:R60 T16:T60 X16:X60 AD16:AD60 AF16:AF60 Z16:Z60" xr:uid="{9D7BE091-7AFE-4DF7-9A09-4123B4D36934}">
      <formula1>"n.a.,1,2,3,4,5,6,7,8,9,10,11,12,13,14,15"</formula1>
    </dataValidation>
  </dataValidations>
  <pageMargins left="1" right="1" top="1" bottom="1" header="0.5" footer="0.5"/>
  <pageSetup paperSize="8" scale="74"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4FDA-EC37-44A4-8A05-875BB376AA29}">
  <sheetPr>
    <tabColor theme="3" tint="0.79998168889431442"/>
  </sheetPr>
  <dimension ref="A2:AT169"/>
  <sheetViews>
    <sheetView showGridLines="0" zoomScale="70" zoomScaleNormal="70" workbookViewId="0">
      <selection activeCell="L43" sqref="L43"/>
    </sheetView>
  </sheetViews>
  <sheetFormatPr defaultRowHeight="15" x14ac:dyDescent="0.25"/>
  <cols>
    <col min="1" max="1" width="6.5703125" style="30" customWidth="1"/>
    <col min="2" max="2" width="42.7109375" style="30" customWidth="1"/>
    <col min="3" max="3" width="16.5703125" style="30" customWidth="1"/>
    <col min="4" max="4" width="22" style="30" customWidth="1"/>
    <col min="5" max="5" width="23.5703125" style="30" customWidth="1"/>
    <col min="6" max="6" width="15.85546875" style="30" customWidth="1"/>
    <col min="7" max="7" width="16.140625" style="30" customWidth="1"/>
    <col min="8" max="8" width="22.85546875" style="30" customWidth="1"/>
    <col min="9" max="9" width="21.85546875" style="30" customWidth="1"/>
    <col min="10" max="10" width="18.85546875" style="30" customWidth="1"/>
    <col min="11" max="11" width="19" style="30" customWidth="1"/>
    <col min="12" max="12" width="11" style="30" customWidth="1"/>
    <col min="13" max="13" width="17.5703125" style="30" customWidth="1"/>
    <col min="14" max="14" width="9.7109375" style="30" customWidth="1"/>
    <col min="15" max="15" width="10" style="30" customWidth="1"/>
    <col min="16" max="16" width="22.5703125" style="30" customWidth="1"/>
    <col min="17" max="17" width="22.42578125" style="30" customWidth="1"/>
    <col min="18" max="18" width="18.28515625" style="30" customWidth="1"/>
    <col min="19" max="19" width="18.7109375" style="30" customWidth="1"/>
    <col min="20" max="20" width="10.5703125" style="30" customWidth="1"/>
    <col min="21" max="21" width="18.7109375" style="30" customWidth="1"/>
    <col min="22" max="22" width="11.28515625" style="30" customWidth="1"/>
    <col min="23" max="23" width="12.5703125" style="30" customWidth="1"/>
    <col min="24" max="24" width="22.28515625" style="30" customWidth="1"/>
    <col min="25" max="25" width="22.42578125" style="30" customWidth="1"/>
    <col min="26" max="26" width="18.42578125" style="30" customWidth="1"/>
    <col min="27" max="27" width="19.28515625" style="30" customWidth="1"/>
    <col min="28" max="28" width="10.5703125" style="30" customWidth="1"/>
    <col min="29" max="29" width="16.85546875" style="30" customWidth="1"/>
    <col min="30" max="30" width="10.85546875" style="30" customWidth="1"/>
    <col min="31" max="31" width="11.85546875" style="30" customWidth="1"/>
    <col min="32" max="33" width="21.85546875" style="30" customWidth="1"/>
    <col min="34" max="35" width="18.28515625" style="30" customWidth="1"/>
    <col min="36" max="36" width="9.28515625" style="30" bestFit="1" customWidth="1"/>
    <col min="37" max="37" width="15.85546875" style="30" customWidth="1"/>
    <col min="38" max="38" width="9.5703125" style="30" customWidth="1"/>
    <col min="39" max="39" width="11.140625" style="30" customWidth="1"/>
    <col min="40" max="40" width="21.85546875" style="30" customWidth="1"/>
    <col min="41" max="41" width="22.7109375" style="30" customWidth="1"/>
    <col min="42" max="42" width="19" style="30" customWidth="1"/>
    <col min="43" max="43" width="18.28515625" style="30" customWidth="1"/>
    <col min="44" max="46" width="9" style="30"/>
  </cols>
  <sheetData>
    <row r="2" spans="1:46" x14ac:dyDescent="0.25">
      <c r="C2" s="31"/>
      <c r="K2" s="31"/>
    </row>
    <row r="3" spans="1:46" x14ac:dyDescent="0.25">
      <c r="C3" s="31"/>
      <c r="K3" s="31"/>
    </row>
    <row r="7" spans="1:46" ht="14.25" customHeight="1" x14ac:dyDescent="0.25">
      <c r="A7" s="447" t="s">
        <v>187</v>
      </c>
      <c r="B7" s="447"/>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row>
    <row r="8" spans="1:46" ht="14.25" customHeight="1" x14ac:dyDescent="0.25">
      <c r="A8" s="447"/>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row>
    <row r="9" spans="1:46" ht="14.25" customHeight="1" x14ac:dyDescent="0.25">
      <c r="A9" s="447"/>
      <c r="B9" s="447"/>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row>
    <row r="10" spans="1:46" ht="14.25" customHeight="1" x14ac:dyDescent="0.25">
      <c r="A10" s="447"/>
      <c r="B10" s="447"/>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row>
    <row r="11" spans="1:46" ht="14.25" customHeight="1" x14ac:dyDescent="0.25">
      <c r="A11" s="575"/>
      <c r="B11" s="199"/>
      <c r="C11" s="199"/>
      <c r="D11" s="199"/>
      <c r="E11" s="199"/>
      <c r="F11" s="199"/>
      <c r="G11" s="199"/>
      <c r="H11" s="199"/>
      <c r="I11" s="199"/>
      <c r="J11" s="199"/>
      <c r="K11" s="199"/>
      <c r="L11" s="199"/>
      <c r="M11" s="200"/>
      <c r="N11" s="200"/>
      <c r="O11" s="200"/>
      <c r="P11" s="200"/>
      <c r="Q11" s="200"/>
      <c r="R11" s="200"/>
      <c r="S11" s="200"/>
      <c r="T11" s="200"/>
      <c r="U11" s="200"/>
      <c r="V11" s="200"/>
      <c r="W11" s="200"/>
      <c r="X11" s="200"/>
      <c r="Y11" s="200"/>
      <c r="Z11" s="569" t="s">
        <v>191</v>
      </c>
      <c r="AA11" s="570"/>
      <c r="AB11" s="570"/>
      <c r="AC11" s="571"/>
      <c r="AD11" s="200"/>
      <c r="AE11" s="200"/>
      <c r="AF11" s="200"/>
      <c r="AG11" s="200"/>
      <c r="AH11" s="200"/>
      <c r="AI11" s="200"/>
      <c r="AJ11" s="200"/>
      <c r="AK11" s="200"/>
      <c r="AL11" s="200"/>
      <c r="AM11" s="200"/>
      <c r="AN11" s="200"/>
      <c r="AO11" s="200"/>
      <c r="AP11" s="200"/>
      <c r="AQ11" s="200"/>
      <c r="AR11" s="200"/>
      <c r="AS11" s="200"/>
    </row>
    <row r="12" spans="1:46" ht="18" customHeight="1" thickBot="1" x14ac:dyDescent="0.3">
      <c r="A12" s="575"/>
      <c r="B12" s="199"/>
      <c r="C12" s="199"/>
      <c r="D12" s="199"/>
      <c r="E12" s="199"/>
      <c r="F12" s="199"/>
      <c r="G12" s="199"/>
      <c r="H12" s="199"/>
      <c r="I12" s="199"/>
      <c r="J12" s="199"/>
      <c r="K12" s="199"/>
      <c r="L12" s="199"/>
      <c r="M12" s="200"/>
      <c r="N12" s="200"/>
      <c r="O12" s="200"/>
      <c r="P12" s="200"/>
      <c r="Q12" s="200"/>
      <c r="R12" s="200"/>
      <c r="S12" s="200"/>
      <c r="T12" s="200"/>
      <c r="U12" s="200"/>
      <c r="V12" s="200"/>
      <c r="W12" s="200"/>
      <c r="X12" s="200"/>
      <c r="Y12" s="200"/>
      <c r="Z12" s="572"/>
      <c r="AA12" s="573"/>
      <c r="AB12" s="573"/>
      <c r="AC12" s="574"/>
      <c r="AD12" s="200"/>
      <c r="AE12" s="200"/>
      <c r="AF12" s="200"/>
      <c r="AG12" s="200"/>
      <c r="AH12" s="200"/>
      <c r="AI12" s="200"/>
      <c r="AJ12" s="200"/>
      <c r="AK12" s="200"/>
      <c r="AL12" s="200"/>
      <c r="AM12" s="200"/>
      <c r="AN12" s="200"/>
      <c r="AO12" s="200"/>
      <c r="AP12" s="200"/>
      <c r="AQ12" s="200"/>
      <c r="AR12" s="200"/>
      <c r="AS12" s="200"/>
    </row>
    <row r="13" spans="1:46" s="6" customFormat="1" ht="39.75" customHeight="1" thickBot="1" x14ac:dyDescent="0.25">
      <c r="A13" s="201"/>
      <c r="B13" s="202"/>
      <c r="C13" s="524" t="s">
        <v>163</v>
      </c>
      <c r="D13" s="550" t="s">
        <v>79</v>
      </c>
      <c r="E13" s="550"/>
      <c r="F13" s="550"/>
      <c r="G13" s="550"/>
      <c r="H13" s="550"/>
      <c r="I13" s="550"/>
      <c r="J13" s="550"/>
      <c r="K13" s="550"/>
      <c r="L13" s="549" t="s">
        <v>180</v>
      </c>
      <c r="M13" s="550"/>
      <c r="N13" s="550"/>
      <c r="O13" s="550"/>
      <c r="P13" s="550"/>
      <c r="Q13" s="550"/>
      <c r="R13" s="550"/>
      <c r="S13" s="550"/>
      <c r="T13" s="549" t="s">
        <v>186</v>
      </c>
      <c r="U13" s="550"/>
      <c r="V13" s="550"/>
      <c r="W13" s="550"/>
      <c r="X13" s="550"/>
      <c r="Y13" s="550"/>
      <c r="Z13" s="550"/>
      <c r="AA13" s="550"/>
      <c r="AB13" s="549" t="s">
        <v>185</v>
      </c>
      <c r="AC13" s="550"/>
      <c r="AD13" s="550"/>
      <c r="AE13" s="550"/>
      <c r="AF13" s="550"/>
      <c r="AG13" s="550"/>
      <c r="AH13" s="550"/>
      <c r="AI13" s="550"/>
      <c r="AJ13" s="545" t="s">
        <v>184</v>
      </c>
      <c r="AK13" s="546"/>
      <c r="AL13" s="546"/>
      <c r="AM13" s="546"/>
      <c r="AN13" s="546"/>
      <c r="AO13" s="546"/>
      <c r="AP13" s="546"/>
      <c r="AQ13" s="547"/>
      <c r="AR13" s="201"/>
      <c r="AS13" s="201"/>
      <c r="AT13" s="32"/>
    </row>
    <row r="14" spans="1:46" s="6" customFormat="1" ht="18.600000000000001" customHeight="1" thickBot="1" x14ac:dyDescent="0.25">
      <c r="A14" s="201"/>
      <c r="B14" s="203"/>
      <c r="C14" s="525"/>
      <c r="D14" s="509" t="s">
        <v>165</v>
      </c>
      <c r="E14" s="510"/>
      <c r="F14" s="509" t="s">
        <v>88</v>
      </c>
      <c r="G14" s="510"/>
      <c r="H14" s="510"/>
      <c r="I14" s="510"/>
      <c r="J14" s="510"/>
      <c r="K14" s="510"/>
      <c r="L14" s="548" t="s">
        <v>189</v>
      </c>
      <c r="M14" s="510"/>
      <c r="N14" s="509" t="s">
        <v>190</v>
      </c>
      <c r="O14" s="510"/>
      <c r="P14" s="510"/>
      <c r="Q14" s="510"/>
      <c r="R14" s="510"/>
      <c r="S14" s="510"/>
      <c r="T14" s="548" t="s">
        <v>189</v>
      </c>
      <c r="U14" s="510"/>
      <c r="V14" s="509" t="s">
        <v>190</v>
      </c>
      <c r="W14" s="510"/>
      <c r="X14" s="510"/>
      <c r="Y14" s="510"/>
      <c r="Z14" s="510"/>
      <c r="AA14" s="510"/>
      <c r="AB14" s="548" t="s">
        <v>189</v>
      </c>
      <c r="AC14" s="510"/>
      <c r="AD14" s="509" t="s">
        <v>190</v>
      </c>
      <c r="AE14" s="510"/>
      <c r="AF14" s="510"/>
      <c r="AG14" s="510"/>
      <c r="AH14" s="510"/>
      <c r="AI14" s="510"/>
      <c r="AJ14" s="548" t="s">
        <v>189</v>
      </c>
      <c r="AK14" s="510"/>
      <c r="AL14" s="509" t="s">
        <v>190</v>
      </c>
      <c r="AM14" s="510"/>
      <c r="AN14" s="510"/>
      <c r="AO14" s="510"/>
      <c r="AP14" s="510"/>
      <c r="AQ14" s="511"/>
      <c r="AR14" s="201"/>
      <c r="AS14" s="201"/>
      <c r="AT14" s="32"/>
    </row>
    <row r="15" spans="1:46" s="6" customFormat="1" ht="30" customHeight="1" thickBot="1" x14ac:dyDescent="0.25">
      <c r="A15" s="201"/>
      <c r="B15" s="203"/>
      <c r="C15" s="526"/>
      <c r="D15" s="495" t="s">
        <v>74</v>
      </c>
      <c r="E15" s="496"/>
      <c r="F15" s="496" t="s">
        <v>74</v>
      </c>
      <c r="G15" s="522"/>
      <c r="H15" s="522" t="s">
        <v>171</v>
      </c>
      <c r="I15" s="522"/>
      <c r="J15" s="522" t="s">
        <v>85</v>
      </c>
      <c r="K15" s="544"/>
      <c r="L15" s="552" t="s">
        <v>74</v>
      </c>
      <c r="M15" s="553"/>
      <c r="N15" s="496" t="s">
        <v>74</v>
      </c>
      <c r="O15" s="522"/>
      <c r="P15" s="522" t="s">
        <v>171</v>
      </c>
      <c r="Q15" s="522"/>
      <c r="R15" s="522" t="s">
        <v>85</v>
      </c>
      <c r="S15" s="544"/>
      <c r="T15" s="552" t="s">
        <v>74</v>
      </c>
      <c r="U15" s="553"/>
      <c r="V15" s="496" t="s">
        <v>74</v>
      </c>
      <c r="W15" s="522"/>
      <c r="X15" s="522" t="s">
        <v>171</v>
      </c>
      <c r="Y15" s="522"/>
      <c r="Z15" s="522" t="s">
        <v>85</v>
      </c>
      <c r="AA15" s="544"/>
      <c r="AB15" s="552" t="s">
        <v>74</v>
      </c>
      <c r="AC15" s="553"/>
      <c r="AD15" s="496" t="s">
        <v>74</v>
      </c>
      <c r="AE15" s="522"/>
      <c r="AF15" s="522" t="s">
        <v>171</v>
      </c>
      <c r="AG15" s="522"/>
      <c r="AH15" s="522" t="s">
        <v>85</v>
      </c>
      <c r="AI15" s="544"/>
      <c r="AJ15" s="552" t="s">
        <v>74</v>
      </c>
      <c r="AK15" s="553"/>
      <c r="AL15" s="496" t="s">
        <v>74</v>
      </c>
      <c r="AM15" s="522"/>
      <c r="AN15" s="522" t="s">
        <v>171</v>
      </c>
      <c r="AO15" s="522"/>
      <c r="AP15" s="522" t="s">
        <v>85</v>
      </c>
      <c r="AQ15" s="544"/>
      <c r="AR15" s="201"/>
      <c r="AS15" s="201"/>
      <c r="AT15" s="32"/>
    </row>
    <row r="16" spans="1:46" ht="21" thickBot="1" x14ac:dyDescent="0.3">
      <c r="A16" s="200"/>
      <c r="B16" s="204" t="s">
        <v>188</v>
      </c>
      <c r="C16" s="205" t="s">
        <v>164</v>
      </c>
      <c r="D16" s="205" t="s">
        <v>164</v>
      </c>
      <c r="E16" s="205" t="s">
        <v>168</v>
      </c>
      <c r="F16" s="205" t="s">
        <v>164</v>
      </c>
      <c r="G16" s="205" t="s">
        <v>168</v>
      </c>
      <c r="H16" s="205" t="s">
        <v>164</v>
      </c>
      <c r="I16" s="205" t="s">
        <v>168</v>
      </c>
      <c r="J16" s="205" t="s">
        <v>164</v>
      </c>
      <c r="K16" s="205" t="s">
        <v>168</v>
      </c>
      <c r="L16" s="205" t="s">
        <v>164</v>
      </c>
      <c r="M16" s="205" t="s">
        <v>168</v>
      </c>
      <c r="N16" s="205" t="s">
        <v>164</v>
      </c>
      <c r="O16" s="205" t="s">
        <v>168</v>
      </c>
      <c r="P16" s="205" t="s">
        <v>164</v>
      </c>
      <c r="Q16" s="205" t="s">
        <v>168</v>
      </c>
      <c r="R16" s="205" t="s">
        <v>164</v>
      </c>
      <c r="S16" s="205" t="s">
        <v>168</v>
      </c>
      <c r="T16" s="205" t="s">
        <v>164</v>
      </c>
      <c r="U16" s="205" t="s">
        <v>168</v>
      </c>
      <c r="V16" s="205" t="s">
        <v>164</v>
      </c>
      <c r="W16" s="205" t="s">
        <v>168</v>
      </c>
      <c r="X16" s="205" t="s">
        <v>164</v>
      </c>
      <c r="Y16" s="205" t="s">
        <v>168</v>
      </c>
      <c r="Z16" s="205" t="s">
        <v>164</v>
      </c>
      <c r="AA16" s="205" t="s">
        <v>168</v>
      </c>
      <c r="AB16" s="205" t="s">
        <v>164</v>
      </c>
      <c r="AC16" s="205" t="s">
        <v>168</v>
      </c>
      <c r="AD16" s="205" t="s">
        <v>164</v>
      </c>
      <c r="AE16" s="205" t="s">
        <v>168</v>
      </c>
      <c r="AF16" s="205" t="s">
        <v>164</v>
      </c>
      <c r="AG16" s="205" t="s">
        <v>168</v>
      </c>
      <c r="AH16" s="205" t="s">
        <v>164</v>
      </c>
      <c r="AI16" s="205" t="s">
        <v>168</v>
      </c>
      <c r="AJ16" s="205" t="s">
        <v>164</v>
      </c>
      <c r="AK16" s="205" t="s">
        <v>168</v>
      </c>
      <c r="AL16" s="205" t="s">
        <v>164</v>
      </c>
      <c r="AM16" s="205" t="s">
        <v>168</v>
      </c>
      <c r="AN16" s="205" t="s">
        <v>164</v>
      </c>
      <c r="AO16" s="205" t="s">
        <v>168</v>
      </c>
      <c r="AP16" s="205" t="s">
        <v>164</v>
      </c>
      <c r="AQ16" s="205" t="s">
        <v>168</v>
      </c>
      <c r="AR16" s="200"/>
      <c r="AS16" s="200"/>
    </row>
    <row r="17" spans="1:46" s="36" customFormat="1" ht="32.25" thickBot="1" x14ac:dyDescent="0.3">
      <c r="A17" s="206"/>
      <c r="B17" s="207" t="s">
        <v>100</v>
      </c>
      <c r="C17" s="208">
        <f>'4.2 Vue d’ensemble'!C17</f>
        <v>17</v>
      </c>
      <c r="D17" s="208">
        <f>'4.2 Vue d’ensemble'!D17</f>
        <v>0</v>
      </c>
      <c r="E17" s="209">
        <f>'4.2 Vue d’ensemble'!E17</f>
        <v>0</v>
      </c>
      <c r="F17" s="210">
        <f>'4.2 Vue d’ensemble'!G17</f>
        <v>0</v>
      </c>
      <c r="G17" s="211">
        <f>'4.2 Vue d’ensemble'!H17</f>
        <v>0</v>
      </c>
      <c r="H17" s="210">
        <f>'4.2 Vue d’ensemble'!I17</f>
        <v>0</v>
      </c>
      <c r="I17" s="211">
        <f>'4.2 Vue d’ensemble'!J17</f>
        <v>0</v>
      </c>
      <c r="J17" s="210">
        <f>'4.2 Vue d’ensemble'!K17</f>
        <v>0</v>
      </c>
      <c r="K17" s="212">
        <f>'4.2 Vue d’ensemble'!L17</f>
        <v>0</v>
      </c>
      <c r="L17" s="213">
        <f>SUM(L18:L22)</f>
        <v>0</v>
      </c>
      <c r="M17" s="209">
        <f>IFERROR(L17/$L$34,0)</f>
        <v>0</v>
      </c>
      <c r="N17" s="210">
        <f>SUM(N18:N22)</f>
        <v>0</v>
      </c>
      <c r="O17" s="211">
        <f>IFERROR(N17/$N$34,0)</f>
        <v>0</v>
      </c>
      <c r="P17" s="210">
        <f>SUM(P18:P22)</f>
        <v>0</v>
      </c>
      <c r="Q17" s="211">
        <f>IFERROR(P17/$P$34,0)</f>
        <v>0</v>
      </c>
      <c r="R17" s="210">
        <f>SUM(R18:R22)</f>
        <v>0</v>
      </c>
      <c r="S17" s="212">
        <f>IFERROR(R17/$R$34,0)</f>
        <v>0</v>
      </c>
      <c r="T17" s="213">
        <f>SUM(T18:T22)</f>
        <v>0</v>
      </c>
      <c r="U17" s="209">
        <f>IFERROR(T17/$T$34,0)</f>
        <v>0</v>
      </c>
      <c r="V17" s="210">
        <f>SUM(V18:V22)</f>
        <v>0</v>
      </c>
      <c r="W17" s="211">
        <f>IFERROR(V17/$V$34,0)</f>
        <v>0</v>
      </c>
      <c r="X17" s="210">
        <f>SUM(X18:X22)</f>
        <v>0</v>
      </c>
      <c r="Y17" s="211">
        <f>IFERROR(X17/$X$34,0)</f>
        <v>0</v>
      </c>
      <c r="Z17" s="210">
        <f>SUM(Z18:Z22)</f>
        <v>0</v>
      </c>
      <c r="AA17" s="212">
        <f>IFERROR(Z17/$Z$34,0)</f>
        <v>0</v>
      </c>
      <c r="AB17" s="213">
        <f>SUM(AB18:AB22)</f>
        <v>0</v>
      </c>
      <c r="AC17" s="209">
        <f>IFERROR(AB17/$AB$34,0)</f>
        <v>0</v>
      </c>
      <c r="AD17" s="210">
        <f>SUM(AD18:AD22)</f>
        <v>0</v>
      </c>
      <c r="AE17" s="211">
        <f>IFERROR(AD17/$AD$34,0)</f>
        <v>0</v>
      </c>
      <c r="AF17" s="210">
        <f>SUM(AF18:AF22)</f>
        <v>0</v>
      </c>
      <c r="AG17" s="211">
        <f>IFERROR(AF17/$AF$34,0)</f>
        <v>0</v>
      </c>
      <c r="AH17" s="210">
        <f>SUM(AH18:AH22)</f>
        <v>0</v>
      </c>
      <c r="AI17" s="212">
        <f>IFERROR(AH17/$AH$34,0)</f>
        <v>0</v>
      </c>
      <c r="AJ17" s="213">
        <f>SUM(AJ18:AJ22)</f>
        <v>0</v>
      </c>
      <c r="AK17" s="209">
        <f>IFERROR(AJ17/$AJ$34,0)</f>
        <v>0</v>
      </c>
      <c r="AL17" s="210">
        <f>SUM(AL18:AL22)</f>
        <v>0</v>
      </c>
      <c r="AM17" s="211">
        <f>IFERROR(AL17/$AL$34,0)</f>
        <v>0</v>
      </c>
      <c r="AN17" s="210">
        <f>SUM(AN18:AN22)</f>
        <v>0</v>
      </c>
      <c r="AO17" s="211">
        <f>IFERROR(AN17/$AN$34,0)</f>
        <v>0</v>
      </c>
      <c r="AP17" s="210">
        <f>SUM(AP18:AP22)</f>
        <v>0</v>
      </c>
      <c r="AQ17" s="211">
        <f>IFERROR(AP17/$AP$34,0)</f>
        <v>0</v>
      </c>
      <c r="AR17" s="206"/>
      <c r="AS17" s="206"/>
      <c r="AT17" s="35"/>
    </row>
    <row r="18" spans="1:46" s="7" customFormat="1" x14ac:dyDescent="0.25">
      <c r="A18" s="214"/>
      <c r="B18" s="215" t="s">
        <v>95</v>
      </c>
      <c r="C18" s="216">
        <f>'4.2 Vue d’ensemble'!C18</f>
        <v>1</v>
      </c>
      <c r="D18" s="217">
        <f>'4.2 Vue d’ensemble'!D18</f>
        <v>0</v>
      </c>
      <c r="E18" s="218">
        <f>'4.2 Vue d’ensemble'!E18</f>
        <v>0</v>
      </c>
      <c r="F18" s="219">
        <f>'4.2 Vue d’ensemble'!G18</f>
        <v>0</v>
      </c>
      <c r="G18" s="220">
        <f>'4.2 Vue d’ensemble'!H18</f>
        <v>0</v>
      </c>
      <c r="H18" s="219">
        <f>'4.2 Vue d’ensemble'!I18</f>
        <v>0</v>
      </c>
      <c r="I18" s="220">
        <f>'4.2 Vue d’ensemble'!J18</f>
        <v>0</v>
      </c>
      <c r="J18" s="219">
        <f>'4.2 Vue d’ensemble'!K18</f>
        <v>0</v>
      </c>
      <c r="K18" s="221">
        <f>'4.2 Vue d’ensemble'!L18</f>
        <v>0</v>
      </c>
      <c r="L18" s="222">
        <f>COUNTIFS('5.1 Suivi de projet'!$J:$J,"X",'5.1 Suivi de projet'!$B:$B,B18)</f>
        <v>0</v>
      </c>
      <c r="M18" s="218">
        <f>IFERROR(L18/$L$34,0)</f>
        <v>0</v>
      </c>
      <c r="N18" s="219">
        <f>SUMIF('5.1 Suivi de projet'!$B:$B,B18,'5.1 Suivi de projet'!$L:$L)+SUMIF('5.1 Suivi de projet'!$B:$B,B18,'5.1 Suivi de projet'!$N:$N)</f>
        <v>0</v>
      </c>
      <c r="O18" s="223">
        <f>IFERROR(N18/$N$34,0)</f>
        <v>0</v>
      </c>
      <c r="P18" s="219">
        <f>SUMIF('5.1 Suivi de projet'!$B:$B,B18,'5.1 Suivi de projet'!$L:$L)</f>
        <v>0</v>
      </c>
      <c r="Q18" s="223">
        <f>IFERROR(P18/$P$34,0)</f>
        <v>0</v>
      </c>
      <c r="R18" s="224">
        <f>SUMIF('5.1 Suivi de projet'!$B:$B,B18,'5.1 Suivi de projet'!$N:$N)</f>
        <v>0</v>
      </c>
      <c r="S18" s="225">
        <f>IFERROR(R18/$R$34,0)</f>
        <v>0</v>
      </c>
      <c r="T18" s="222">
        <f>COUNTIFS('5.1 Suivi de projet'!$P:$P,"X",'5.1 Suivi de projet'!$B:$B,B18)</f>
        <v>0</v>
      </c>
      <c r="U18" s="226">
        <f>IFERROR(T18/$T$34,0)</f>
        <v>0</v>
      </c>
      <c r="V18" s="224">
        <f>SUMIF('5.1 Suivi de projet'!$B:$B,B18,'5.1 Suivi de projet'!$R:$R)+SUMIF('5.1 Suivi de projet'!$B:$B,B18,'5.1 Suivi de projet'!$T:$T)</f>
        <v>0</v>
      </c>
      <c r="W18" s="223">
        <f>IFERROR(V18/$V$34,0)</f>
        <v>0</v>
      </c>
      <c r="X18" s="224">
        <f>SUMIF('5.1 Suivi de projet'!$B:$B,B18,'5.1 Suivi de projet'!$R:$R)</f>
        <v>0</v>
      </c>
      <c r="Y18" s="223">
        <f>IFERROR(X18/$X$34,0)</f>
        <v>0</v>
      </c>
      <c r="Z18" s="224">
        <f>SUMIF('5.1 Suivi de projet'!$B:$B,B18,'5.1 Suivi de projet'!$T:$T)</f>
        <v>0</v>
      </c>
      <c r="AA18" s="225">
        <f>IFERROR(Z18/$Z$34,0)</f>
        <v>0</v>
      </c>
      <c r="AB18" s="222">
        <f>COUNTIFS('5.1 Suivi de projet'!$V:$V,"X",'5.1 Suivi de projet'!$B:$B,B18)</f>
        <v>0</v>
      </c>
      <c r="AC18" s="226">
        <f>IFERROR(AB18/$AB$34,0)</f>
        <v>0</v>
      </c>
      <c r="AD18" s="224">
        <f>SUMIF('5.1 Suivi de projet'!$B:$B,B18,'5.1 Suivi de projet'!$X:$X)+SUMIF('5.1 Suivi de projet'!$B:$B,B18,'5.1 Suivi de projet'!$Z:$Z)</f>
        <v>0</v>
      </c>
      <c r="AE18" s="223">
        <f>IFERROR(AD18/$AD$34,0)</f>
        <v>0</v>
      </c>
      <c r="AF18" s="224">
        <f>SUMIF('5.1 Suivi de projet'!$B:$B,B18,'5.1 Suivi de projet'!$X:$X)</f>
        <v>0</v>
      </c>
      <c r="AG18" s="223">
        <f>IFERROR(AF18/$AF$34,0)</f>
        <v>0</v>
      </c>
      <c r="AH18" s="224">
        <f>SUMIF('5.1 Suivi de projet'!$B:$B,B18,'5.1 Suivi de projet'!$Z:$Z)</f>
        <v>0</v>
      </c>
      <c r="AI18" s="225">
        <f>IFERROR(AH18/$AH$34,0)</f>
        <v>0</v>
      </c>
      <c r="AJ18" s="222">
        <f>COUNTIFS('5.1 Suivi de projet'!$AB:$AB,"X",'5.1 Suivi de projet'!$B:$B,B18)</f>
        <v>0</v>
      </c>
      <c r="AK18" s="226">
        <f>IFERROR(AJ18/$AJ$34,0)</f>
        <v>0</v>
      </c>
      <c r="AL18" s="224">
        <f>SUMIF('5.1 Suivi de projet'!$B:$B,B18,'5.1 Suivi de projet'!$AD:$AD)+SUMIF('5.1 Suivi de projet'!$B:$B,B18,'5.1 Suivi de projet'!$AF:$AF)</f>
        <v>0</v>
      </c>
      <c r="AM18" s="223">
        <f>IFERROR(AL18/$AL$34,0)</f>
        <v>0</v>
      </c>
      <c r="AN18" s="224">
        <f>SUMIF('5.1 Suivi de projet'!$B:$B,B18,'5.1 Suivi de projet'!$AD:$AD)</f>
        <v>0</v>
      </c>
      <c r="AO18" s="223">
        <f>IFERROR(AN18/$AN$34,0)</f>
        <v>0</v>
      </c>
      <c r="AP18" s="224">
        <f>SUMIF('5.1 Suivi de projet'!$B:$B,B18,'5.1 Suivi de projet'!$AF:$AF)</f>
        <v>0</v>
      </c>
      <c r="AQ18" s="223">
        <f>IFERROR(AP18/$AP$34,0)</f>
        <v>0</v>
      </c>
      <c r="AR18" s="214"/>
      <c r="AS18" s="214"/>
      <c r="AT18" s="33"/>
    </row>
    <row r="19" spans="1:46" ht="18" customHeight="1" x14ac:dyDescent="0.25">
      <c r="A19" s="200"/>
      <c r="B19" s="215" t="s">
        <v>96</v>
      </c>
      <c r="C19" s="227">
        <f>'4.2 Vue d’ensemble'!C19</f>
        <v>3</v>
      </c>
      <c r="D19" s="228">
        <f>'4.2 Vue d’ensemble'!D19</f>
        <v>0</v>
      </c>
      <c r="E19" s="229">
        <f>'4.2 Vue d’ensemble'!E19</f>
        <v>0</v>
      </c>
      <c r="F19" s="230">
        <f>'4.2 Vue d’ensemble'!G19</f>
        <v>0</v>
      </c>
      <c r="G19" s="231">
        <f>'4.2 Vue d’ensemble'!H19</f>
        <v>0</v>
      </c>
      <c r="H19" s="230">
        <f>'4.2 Vue d’ensemble'!I19</f>
        <v>0</v>
      </c>
      <c r="I19" s="231">
        <f>'4.2 Vue d’ensemble'!J19</f>
        <v>0</v>
      </c>
      <c r="J19" s="230">
        <f>'4.2 Vue d’ensemble'!K19</f>
        <v>0</v>
      </c>
      <c r="K19" s="232">
        <f>'4.2 Vue d’ensemble'!L19</f>
        <v>0</v>
      </c>
      <c r="L19" s="222">
        <f>COUNTIFS('5.1 Suivi de projet'!$J:$J,"X",'5.1 Suivi de projet'!$B:$B,B19)</f>
        <v>0</v>
      </c>
      <c r="M19" s="218">
        <f t="shared" ref="M19:M22" si="0">IFERROR(L19/$L$34,0)</f>
        <v>0</v>
      </c>
      <c r="N19" s="219">
        <f>SUMIF('5.1 Suivi de projet'!$B:$B,B19,'5.1 Suivi de projet'!$L:$L)+SUMIF('5.1 Suivi de projet'!$B:$B,B19,'5.1 Suivi de projet'!$N:$N)</f>
        <v>0</v>
      </c>
      <c r="O19" s="223">
        <f t="shared" ref="O19:O22" si="1">IFERROR(N19/$N$34,0)</f>
        <v>0</v>
      </c>
      <c r="P19" s="219">
        <f>SUMIF('5.1 Suivi de projet'!$B:$B,B19,'5.1 Suivi de projet'!$L:$L)</f>
        <v>0</v>
      </c>
      <c r="Q19" s="223">
        <f t="shared" ref="Q19:Q22" si="2">IFERROR(P19/$P$34,0)</f>
        <v>0</v>
      </c>
      <c r="R19" s="224">
        <f>SUMIF('5.1 Suivi de projet'!$B:$B,B19,'5.1 Suivi de projet'!$N:$N)</f>
        <v>0</v>
      </c>
      <c r="S19" s="225">
        <f t="shared" ref="S19:S22" si="3">IFERROR(R19/$R$34,0)</f>
        <v>0</v>
      </c>
      <c r="T19" s="222">
        <f>COUNTIFS('5.1 Suivi de projet'!$P:$P,"X",'5.1 Suivi de projet'!$B:$B,B19)</f>
        <v>0</v>
      </c>
      <c r="U19" s="226">
        <f t="shared" ref="U19:U22" si="4">IFERROR(T19/$T$34,0)</f>
        <v>0</v>
      </c>
      <c r="V19" s="224">
        <f>SUMIF('5.1 Suivi de projet'!$B:$B,B19,'5.1 Suivi de projet'!$R:$R)+SUMIF('5.1 Suivi de projet'!$B:$B,B19,'5.1 Suivi de projet'!$T:$T)</f>
        <v>0</v>
      </c>
      <c r="W19" s="223">
        <f t="shared" ref="W19:W22" si="5">IFERROR(V19/$V$34,0)</f>
        <v>0</v>
      </c>
      <c r="X19" s="224">
        <f>SUMIF('5.1 Suivi de projet'!$B:$B,B19,'5.1 Suivi de projet'!$R:$R)</f>
        <v>0</v>
      </c>
      <c r="Y19" s="223">
        <f t="shared" ref="Y19:Y22" si="6">IFERROR(X19/$X$34,0)</f>
        <v>0</v>
      </c>
      <c r="Z19" s="224">
        <f>SUMIF('5.1 Suivi de projet'!$B:$B,B19,'5.1 Suivi de projet'!$T:$T)</f>
        <v>0</v>
      </c>
      <c r="AA19" s="225">
        <f t="shared" ref="AA19:AA22" si="7">IFERROR(Z19/$Z$34,0)</f>
        <v>0</v>
      </c>
      <c r="AB19" s="222">
        <f>COUNTIFS('5.1 Suivi de projet'!$V:$V,"X",'5.1 Suivi de projet'!$B:$B,B19)</f>
        <v>0</v>
      </c>
      <c r="AC19" s="226">
        <f t="shared" ref="AC19:AC22" si="8">IFERROR(AB19/$AB$34,0)</f>
        <v>0</v>
      </c>
      <c r="AD19" s="224">
        <f>SUMIF('5.1 Suivi de projet'!$B:$B,B19,'5.1 Suivi de projet'!$X:$X)+SUMIF('5.1 Suivi de projet'!$B:$B,B19,'5.1 Suivi de projet'!$Z:$Z)</f>
        <v>0</v>
      </c>
      <c r="AE19" s="223">
        <f t="shared" ref="AE19:AE22" si="9">IFERROR(AD19/$AD$34,0)</f>
        <v>0</v>
      </c>
      <c r="AF19" s="224">
        <f>SUMIF('5.1 Suivi de projet'!$B:$B,B19,'5.1 Suivi de projet'!$X:$X)</f>
        <v>0</v>
      </c>
      <c r="AG19" s="223">
        <f t="shared" ref="AG19:AG22" si="10">IFERROR(AF19/$AF$34,0)</f>
        <v>0</v>
      </c>
      <c r="AH19" s="224">
        <f>SUMIF('5.1 Suivi de projet'!$B:$B,B19,'5.1 Suivi de projet'!$Z:$Z)</f>
        <v>0</v>
      </c>
      <c r="AI19" s="225">
        <f t="shared" ref="AI19:AI22" si="11">IFERROR(AH19/$AH$34,0)</f>
        <v>0</v>
      </c>
      <c r="AJ19" s="222">
        <f>COUNTIFS('5.1 Suivi de projet'!$AB:$AB,"X",'5.1 Suivi de projet'!$B:$B,B19)</f>
        <v>0</v>
      </c>
      <c r="AK19" s="226">
        <f t="shared" ref="AK19:AK22" si="12">IFERROR(AJ19/$AJ$34,0)</f>
        <v>0</v>
      </c>
      <c r="AL19" s="224">
        <f>SUMIF('5.1 Suivi de projet'!$B:$B,B19,'5.1 Suivi de projet'!$AD:$AD)+SUMIF('5.1 Suivi de projet'!$B:$B,B19,'5.1 Suivi de projet'!$AF:$AF)</f>
        <v>0</v>
      </c>
      <c r="AM19" s="223">
        <f t="shared" ref="AM19:AM22" si="13">IFERROR(AL19/$AL$34,0)</f>
        <v>0</v>
      </c>
      <c r="AN19" s="224">
        <f>SUMIF('5.1 Suivi de projet'!$B:$B,B19,'5.1 Suivi de projet'!$AD:$AD)</f>
        <v>0</v>
      </c>
      <c r="AO19" s="223">
        <f t="shared" ref="AO19:AO22" si="14">IFERROR(AN19/$AN$34,0)</f>
        <v>0</v>
      </c>
      <c r="AP19" s="224">
        <f>SUMIF('5.1 Suivi de projet'!$B:$B,B19,'5.1 Suivi de projet'!$AF:$AF)</f>
        <v>0</v>
      </c>
      <c r="AQ19" s="223">
        <f t="shared" ref="AQ19:AQ22" si="15">IFERROR(AP19/$AP$34,0)</f>
        <v>0</v>
      </c>
      <c r="AR19" s="200"/>
      <c r="AS19" s="200"/>
    </row>
    <row r="20" spans="1:46" ht="15.75" customHeight="1" x14ac:dyDescent="0.25">
      <c r="A20" s="200"/>
      <c r="B20" s="215" t="s">
        <v>97</v>
      </c>
      <c r="C20" s="227">
        <f>'4.2 Vue d’ensemble'!C20</f>
        <v>8</v>
      </c>
      <c r="D20" s="228">
        <f>'4.2 Vue d’ensemble'!D20</f>
        <v>0</v>
      </c>
      <c r="E20" s="229">
        <f>'4.2 Vue d’ensemble'!E20</f>
        <v>0</v>
      </c>
      <c r="F20" s="230">
        <f>'4.2 Vue d’ensemble'!G20</f>
        <v>0</v>
      </c>
      <c r="G20" s="231">
        <f>'4.2 Vue d’ensemble'!H20</f>
        <v>0</v>
      </c>
      <c r="H20" s="230">
        <f>'4.2 Vue d’ensemble'!I20</f>
        <v>0</v>
      </c>
      <c r="I20" s="231">
        <f>'4.2 Vue d’ensemble'!J20</f>
        <v>0</v>
      </c>
      <c r="J20" s="230">
        <f>'4.2 Vue d’ensemble'!K20</f>
        <v>0</v>
      </c>
      <c r="K20" s="232">
        <f>'4.2 Vue d’ensemble'!L20</f>
        <v>0</v>
      </c>
      <c r="L20" s="222">
        <f>COUNTIFS('5.1 Suivi de projet'!$J:$J,"X",'5.1 Suivi de projet'!$B:$B,B20)</f>
        <v>0</v>
      </c>
      <c r="M20" s="218">
        <f t="shared" si="0"/>
        <v>0</v>
      </c>
      <c r="N20" s="219">
        <f>SUMIF('5.1 Suivi de projet'!$B:$B,B20,'5.1 Suivi de projet'!$L:$L)+SUMIF('5.1 Suivi de projet'!$B:$B,B20,'5.1 Suivi de projet'!$N:$N)</f>
        <v>0</v>
      </c>
      <c r="O20" s="223">
        <f t="shared" si="1"/>
        <v>0</v>
      </c>
      <c r="P20" s="219">
        <f>SUMIF('5.1 Suivi de projet'!$B:$B,B20,'5.1 Suivi de projet'!$L:$L)</f>
        <v>0</v>
      </c>
      <c r="Q20" s="223">
        <f t="shared" si="2"/>
        <v>0</v>
      </c>
      <c r="R20" s="224">
        <f>SUMIF('5.1 Suivi de projet'!$B:$B,B20,'5.1 Suivi de projet'!$N:$N)</f>
        <v>0</v>
      </c>
      <c r="S20" s="225">
        <f t="shared" si="3"/>
        <v>0</v>
      </c>
      <c r="T20" s="222">
        <f>COUNTIFS('5.1 Suivi de projet'!$P:$P,"X",'5.1 Suivi de projet'!$B:$B,B20)</f>
        <v>0</v>
      </c>
      <c r="U20" s="226">
        <f t="shared" si="4"/>
        <v>0</v>
      </c>
      <c r="V20" s="224">
        <f>SUMIF('5.1 Suivi de projet'!$B:$B,B20,'5.1 Suivi de projet'!$R:$R)+SUMIF('5.1 Suivi de projet'!$B:$B,B20,'5.1 Suivi de projet'!$T:$T)</f>
        <v>0</v>
      </c>
      <c r="W20" s="223">
        <f t="shared" si="5"/>
        <v>0</v>
      </c>
      <c r="X20" s="224">
        <f>SUMIF('5.1 Suivi de projet'!$B:$B,B20,'5.1 Suivi de projet'!$R:$R)</f>
        <v>0</v>
      </c>
      <c r="Y20" s="223">
        <f t="shared" si="6"/>
        <v>0</v>
      </c>
      <c r="Z20" s="224">
        <f>SUMIF('5.1 Suivi de projet'!$B:$B,B20,'5.1 Suivi de projet'!$T:$T)</f>
        <v>0</v>
      </c>
      <c r="AA20" s="225">
        <f t="shared" si="7"/>
        <v>0</v>
      </c>
      <c r="AB20" s="222">
        <f>COUNTIFS('5.1 Suivi de projet'!$V:$V,"X",'5.1 Suivi de projet'!$B:$B,B20)</f>
        <v>0</v>
      </c>
      <c r="AC20" s="226">
        <f t="shared" si="8"/>
        <v>0</v>
      </c>
      <c r="AD20" s="224">
        <f>SUMIF('5.1 Suivi de projet'!$B:$B,B20,'5.1 Suivi de projet'!$X:$X)+SUMIF('5.1 Suivi de projet'!$B:$B,B20,'5.1 Suivi de projet'!$Z:$Z)</f>
        <v>0</v>
      </c>
      <c r="AE20" s="223">
        <f t="shared" si="9"/>
        <v>0</v>
      </c>
      <c r="AF20" s="224">
        <f>SUMIF('5.1 Suivi de projet'!$B:$B,B20,'5.1 Suivi de projet'!$X:$X)</f>
        <v>0</v>
      </c>
      <c r="AG20" s="223">
        <f t="shared" si="10"/>
        <v>0</v>
      </c>
      <c r="AH20" s="224">
        <f>SUMIF('5.1 Suivi de projet'!$B:$B,B20,'5.1 Suivi de projet'!$Z:$Z)</f>
        <v>0</v>
      </c>
      <c r="AI20" s="225">
        <f t="shared" si="11"/>
        <v>0</v>
      </c>
      <c r="AJ20" s="222">
        <f>COUNTIFS('5.1 Suivi de projet'!$AB:$AB,"X",'5.1 Suivi de projet'!$B:$B,B20)</f>
        <v>0</v>
      </c>
      <c r="AK20" s="226">
        <f t="shared" si="12"/>
        <v>0</v>
      </c>
      <c r="AL20" s="224">
        <f>SUMIF('5.1 Suivi de projet'!$B:$B,B20,'5.1 Suivi de projet'!$AD:$AD)+SUMIF('5.1 Suivi de projet'!$B:$B,B20,'5.1 Suivi de projet'!$AF:$AF)</f>
        <v>0</v>
      </c>
      <c r="AM20" s="223">
        <f t="shared" si="13"/>
        <v>0</v>
      </c>
      <c r="AN20" s="224">
        <f>SUMIF('5.1 Suivi de projet'!$B:$B,B20,'5.1 Suivi de projet'!$AD:$AD)</f>
        <v>0</v>
      </c>
      <c r="AO20" s="223">
        <f t="shared" si="14"/>
        <v>0</v>
      </c>
      <c r="AP20" s="224">
        <f>SUMIF('5.1 Suivi de projet'!$B:$B,B20,'5.1 Suivi de projet'!$AF:$AF)</f>
        <v>0</v>
      </c>
      <c r="AQ20" s="223">
        <f t="shared" si="15"/>
        <v>0</v>
      </c>
      <c r="AR20" s="200"/>
      <c r="AS20" s="200"/>
    </row>
    <row r="21" spans="1:46" x14ac:dyDescent="0.25">
      <c r="A21" s="200"/>
      <c r="B21" s="215" t="s">
        <v>98</v>
      </c>
      <c r="C21" s="227">
        <f>'4.2 Vue d’ensemble'!C21</f>
        <v>3</v>
      </c>
      <c r="D21" s="228">
        <f>'4.2 Vue d’ensemble'!D21</f>
        <v>0</v>
      </c>
      <c r="E21" s="229">
        <f>'4.2 Vue d’ensemble'!E21</f>
        <v>0</v>
      </c>
      <c r="F21" s="230">
        <f>'4.2 Vue d’ensemble'!G21</f>
        <v>0</v>
      </c>
      <c r="G21" s="231">
        <f>'4.2 Vue d’ensemble'!H21</f>
        <v>0</v>
      </c>
      <c r="H21" s="230">
        <f>'4.2 Vue d’ensemble'!I21</f>
        <v>0</v>
      </c>
      <c r="I21" s="231">
        <f>'4.2 Vue d’ensemble'!J21</f>
        <v>0</v>
      </c>
      <c r="J21" s="230">
        <f>'4.2 Vue d’ensemble'!K21</f>
        <v>0</v>
      </c>
      <c r="K21" s="232">
        <f>'4.2 Vue d’ensemble'!L21</f>
        <v>0</v>
      </c>
      <c r="L21" s="222">
        <f>COUNTIFS('5.1 Suivi de projet'!$J:$J,"X",'5.1 Suivi de projet'!$B:$B,B21)</f>
        <v>0</v>
      </c>
      <c r="M21" s="218">
        <f t="shared" si="0"/>
        <v>0</v>
      </c>
      <c r="N21" s="219">
        <f>SUMIF('5.1 Suivi de projet'!$B:$B,B21,'5.1 Suivi de projet'!$L:$L)+SUMIF('5.1 Suivi de projet'!$B:$B,B21,'5.1 Suivi de projet'!$N:$N)</f>
        <v>0</v>
      </c>
      <c r="O21" s="223">
        <f t="shared" si="1"/>
        <v>0</v>
      </c>
      <c r="P21" s="219">
        <f>SUMIF('5.1 Suivi de projet'!$B:$B,B21,'5.1 Suivi de projet'!$L:$L)</f>
        <v>0</v>
      </c>
      <c r="Q21" s="223">
        <f t="shared" si="2"/>
        <v>0</v>
      </c>
      <c r="R21" s="224">
        <f>SUMIF('5.1 Suivi de projet'!$B:$B,B21,'5.1 Suivi de projet'!$N:$N)</f>
        <v>0</v>
      </c>
      <c r="S21" s="225">
        <f t="shared" si="3"/>
        <v>0</v>
      </c>
      <c r="T21" s="222">
        <f>COUNTIFS('5.1 Suivi de projet'!$P:$P,"X",'5.1 Suivi de projet'!$B:$B,B21)</f>
        <v>0</v>
      </c>
      <c r="U21" s="226">
        <f t="shared" si="4"/>
        <v>0</v>
      </c>
      <c r="V21" s="224">
        <f>SUMIF('5.1 Suivi de projet'!$B:$B,B21,'5.1 Suivi de projet'!$R:$R)+SUMIF('5.1 Suivi de projet'!$B:$B,B21,'5.1 Suivi de projet'!$T:$T)</f>
        <v>0</v>
      </c>
      <c r="W21" s="223">
        <f t="shared" si="5"/>
        <v>0</v>
      </c>
      <c r="X21" s="224">
        <f>SUMIF('5.1 Suivi de projet'!$B:$B,B21,'5.1 Suivi de projet'!$R:$R)</f>
        <v>0</v>
      </c>
      <c r="Y21" s="223">
        <f t="shared" si="6"/>
        <v>0</v>
      </c>
      <c r="Z21" s="224">
        <f>SUMIF('5.1 Suivi de projet'!$B:$B,B21,'5.1 Suivi de projet'!$T:$T)</f>
        <v>0</v>
      </c>
      <c r="AA21" s="225">
        <f t="shared" si="7"/>
        <v>0</v>
      </c>
      <c r="AB21" s="222">
        <f>COUNTIFS('5.1 Suivi de projet'!$V:$V,"X",'5.1 Suivi de projet'!$B:$B,B21)</f>
        <v>0</v>
      </c>
      <c r="AC21" s="226">
        <f t="shared" si="8"/>
        <v>0</v>
      </c>
      <c r="AD21" s="224">
        <f>SUMIF('5.1 Suivi de projet'!$B:$B,B21,'5.1 Suivi de projet'!$X:$X)+SUMIF('5.1 Suivi de projet'!$B:$B,B21,'5.1 Suivi de projet'!$Z:$Z)</f>
        <v>0</v>
      </c>
      <c r="AE21" s="223">
        <f t="shared" si="9"/>
        <v>0</v>
      </c>
      <c r="AF21" s="224">
        <f>SUMIF('5.1 Suivi de projet'!$B:$B,B21,'5.1 Suivi de projet'!$X:$X)</f>
        <v>0</v>
      </c>
      <c r="AG21" s="223">
        <f t="shared" si="10"/>
        <v>0</v>
      </c>
      <c r="AH21" s="224">
        <f>SUMIF('5.1 Suivi de projet'!$B:$B,B21,'5.1 Suivi de projet'!$Z:$Z)</f>
        <v>0</v>
      </c>
      <c r="AI21" s="225">
        <f t="shared" si="11"/>
        <v>0</v>
      </c>
      <c r="AJ21" s="222">
        <f>COUNTIFS('5.1 Suivi de projet'!$AB:$AB,"X",'5.1 Suivi de projet'!$B:$B,B21)</f>
        <v>0</v>
      </c>
      <c r="AK21" s="226">
        <f t="shared" si="12"/>
        <v>0</v>
      </c>
      <c r="AL21" s="224">
        <f>SUMIF('5.1 Suivi de projet'!$B:$B,B21,'5.1 Suivi de projet'!$AD:$AD)+SUMIF('5.1 Suivi de projet'!$B:$B,B21,'5.1 Suivi de projet'!$AF:$AF)</f>
        <v>0</v>
      </c>
      <c r="AM21" s="223">
        <f t="shared" si="13"/>
        <v>0</v>
      </c>
      <c r="AN21" s="224">
        <f>SUMIF('5.1 Suivi de projet'!$B:$B,B21,'5.1 Suivi de projet'!$AD:$AD)</f>
        <v>0</v>
      </c>
      <c r="AO21" s="223">
        <f t="shared" si="14"/>
        <v>0</v>
      </c>
      <c r="AP21" s="224">
        <f>SUMIF('5.1 Suivi de projet'!$B:$B,B21,'5.1 Suivi de projet'!$AF:$AF)</f>
        <v>0</v>
      </c>
      <c r="AQ21" s="223">
        <f t="shared" si="15"/>
        <v>0</v>
      </c>
      <c r="AR21" s="200"/>
      <c r="AS21" s="200"/>
    </row>
    <row r="22" spans="1:46" ht="18.399999999999999" customHeight="1" thickBot="1" x14ac:dyDescent="0.3">
      <c r="A22" s="200"/>
      <c r="B22" s="233" t="s">
        <v>99</v>
      </c>
      <c r="C22" s="234">
        <f>'4.2 Vue d’ensemble'!C22</f>
        <v>2</v>
      </c>
      <c r="D22" s="235">
        <f>'4.2 Vue d’ensemble'!D22</f>
        <v>0</v>
      </c>
      <c r="E22" s="236">
        <f>'4.2 Vue d’ensemble'!E22</f>
        <v>0</v>
      </c>
      <c r="F22" s="237">
        <f>'4.2 Vue d’ensemble'!G22</f>
        <v>0</v>
      </c>
      <c r="G22" s="238">
        <f>'4.2 Vue d’ensemble'!H22</f>
        <v>0</v>
      </c>
      <c r="H22" s="237">
        <f>'4.2 Vue d’ensemble'!I22</f>
        <v>0</v>
      </c>
      <c r="I22" s="238">
        <f>'4.2 Vue d’ensemble'!J22</f>
        <v>0</v>
      </c>
      <c r="J22" s="237">
        <f>'4.2 Vue d’ensemble'!K22</f>
        <v>0</v>
      </c>
      <c r="K22" s="239">
        <f>'4.2 Vue d’ensemble'!L22</f>
        <v>0</v>
      </c>
      <c r="L22" s="222">
        <f>COUNTIFS('5.1 Suivi de projet'!$J:$J,"X",'5.1 Suivi de projet'!$B:$B,B22)</f>
        <v>0</v>
      </c>
      <c r="M22" s="218">
        <f t="shared" si="0"/>
        <v>0</v>
      </c>
      <c r="N22" s="219">
        <f>SUMIF('5.1 Suivi de projet'!$B:$B,B22,'5.1 Suivi de projet'!$L:$L)+SUMIF('5.1 Suivi de projet'!$B:$B,B22,'5.1 Suivi de projet'!$N:$N)</f>
        <v>0</v>
      </c>
      <c r="O22" s="223">
        <f t="shared" si="1"/>
        <v>0</v>
      </c>
      <c r="P22" s="219">
        <f>SUMIF('5.1 Suivi de projet'!$B:$B,B22,'5.1 Suivi de projet'!$L:$L)</f>
        <v>0</v>
      </c>
      <c r="Q22" s="223">
        <f t="shared" si="2"/>
        <v>0</v>
      </c>
      <c r="R22" s="224">
        <f>SUMIF('5.1 Suivi de projet'!$B:$B,B22,'5.1 Suivi de projet'!$N:$N)</f>
        <v>0</v>
      </c>
      <c r="S22" s="225">
        <f t="shared" si="3"/>
        <v>0</v>
      </c>
      <c r="T22" s="222">
        <f>COUNTIFS('5.1 Suivi de projet'!$P:$P,"X",'5.1 Suivi de projet'!$B:$B,B22)</f>
        <v>0</v>
      </c>
      <c r="U22" s="226">
        <f t="shared" si="4"/>
        <v>0</v>
      </c>
      <c r="V22" s="224">
        <f>SUMIF('5.1 Suivi de projet'!$B:$B,B22,'5.1 Suivi de projet'!$R:$R)+SUMIF('5.1 Suivi de projet'!$B:$B,B22,'5.1 Suivi de projet'!$T:$T)</f>
        <v>0</v>
      </c>
      <c r="W22" s="223">
        <f t="shared" si="5"/>
        <v>0</v>
      </c>
      <c r="X22" s="224">
        <f>SUMIF('5.1 Suivi de projet'!$B:$B,B22,'5.1 Suivi de projet'!$R:$R)</f>
        <v>0</v>
      </c>
      <c r="Y22" s="223">
        <f t="shared" si="6"/>
        <v>0</v>
      </c>
      <c r="Z22" s="224">
        <f>SUMIF('5.1 Suivi de projet'!$B:$B,B22,'5.1 Suivi de projet'!$T:$T)</f>
        <v>0</v>
      </c>
      <c r="AA22" s="225">
        <f t="shared" si="7"/>
        <v>0</v>
      </c>
      <c r="AB22" s="222">
        <f>COUNTIFS('5.1 Suivi de projet'!$V:$V,"X",'5.1 Suivi de projet'!$B:$B,B22)</f>
        <v>0</v>
      </c>
      <c r="AC22" s="226">
        <f t="shared" si="8"/>
        <v>0</v>
      </c>
      <c r="AD22" s="224">
        <f>SUMIF('5.1 Suivi de projet'!$B:$B,B22,'5.1 Suivi de projet'!$X:$X)+SUMIF('5.1 Suivi de projet'!$B:$B,B22,'5.1 Suivi de projet'!$Z:$Z)</f>
        <v>0</v>
      </c>
      <c r="AE22" s="223">
        <f t="shared" si="9"/>
        <v>0</v>
      </c>
      <c r="AF22" s="224">
        <f>SUMIF('5.1 Suivi de projet'!$B:$B,B22,'5.1 Suivi de projet'!$X:$X)</f>
        <v>0</v>
      </c>
      <c r="AG22" s="223">
        <f t="shared" si="10"/>
        <v>0</v>
      </c>
      <c r="AH22" s="224">
        <f>SUMIF('5.1 Suivi de projet'!$B:$B,B22,'5.1 Suivi de projet'!$Z:$Z)</f>
        <v>0</v>
      </c>
      <c r="AI22" s="225">
        <f t="shared" si="11"/>
        <v>0</v>
      </c>
      <c r="AJ22" s="222">
        <f>COUNTIFS('5.1 Suivi de projet'!$AB:$AB,"X",'5.1 Suivi de projet'!$B:$B,B22)</f>
        <v>0</v>
      </c>
      <c r="AK22" s="226">
        <f t="shared" si="12"/>
        <v>0</v>
      </c>
      <c r="AL22" s="224">
        <f>SUMIF('5.1 Suivi de projet'!$B:$B,B22,'5.1 Suivi de projet'!$AD:$AD)+SUMIF('5.1 Suivi de projet'!$B:$B,B22,'5.1 Suivi de projet'!$AF:$AF)</f>
        <v>0</v>
      </c>
      <c r="AM22" s="223">
        <f t="shared" si="13"/>
        <v>0</v>
      </c>
      <c r="AN22" s="224">
        <f>SUMIF('5.1 Suivi de projet'!$B:$B,B22,'5.1 Suivi de projet'!$AD:$AD)</f>
        <v>0</v>
      </c>
      <c r="AO22" s="223">
        <f t="shared" si="14"/>
        <v>0</v>
      </c>
      <c r="AP22" s="224">
        <f>SUMIF('5.1 Suivi de projet'!$B:$B,B22,'5.1 Suivi de projet'!$AF:$AF)</f>
        <v>0</v>
      </c>
      <c r="AQ22" s="223">
        <f t="shared" si="15"/>
        <v>0</v>
      </c>
      <c r="AR22" s="200"/>
      <c r="AS22" s="200"/>
    </row>
    <row r="23" spans="1:46" s="36" customFormat="1" ht="16.5" thickBot="1" x14ac:dyDescent="0.3">
      <c r="A23" s="206"/>
      <c r="B23" s="240" t="s">
        <v>101</v>
      </c>
      <c r="C23" s="241">
        <f>'4.2 Vue d’ensemble'!C23</f>
        <v>12</v>
      </c>
      <c r="D23" s="241">
        <f>'4.2 Vue d’ensemble'!D23</f>
        <v>0</v>
      </c>
      <c r="E23" s="242">
        <f>'4.2 Vue d’ensemble'!E23</f>
        <v>0</v>
      </c>
      <c r="F23" s="243">
        <f>'4.2 Vue d’ensemble'!G23</f>
        <v>0</v>
      </c>
      <c r="G23" s="244">
        <f>'4.2 Vue d’ensemble'!H23</f>
        <v>0</v>
      </c>
      <c r="H23" s="243">
        <f>'4.2 Vue d’ensemble'!I23</f>
        <v>0</v>
      </c>
      <c r="I23" s="244">
        <f>'4.2 Vue d’ensemble'!J23</f>
        <v>0</v>
      </c>
      <c r="J23" s="243">
        <f>'4.2 Vue d’ensemble'!K23</f>
        <v>0</v>
      </c>
      <c r="K23" s="245">
        <f>'4.2 Vue d’ensemble'!L23</f>
        <v>0</v>
      </c>
      <c r="L23" s="241">
        <f>SUM(L24:L29)</f>
        <v>0</v>
      </c>
      <c r="M23" s="242">
        <f>IFERROR(L23/$L$34,0)</f>
        <v>0</v>
      </c>
      <c r="N23" s="243">
        <f>SUM(N24:N29)</f>
        <v>0</v>
      </c>
      <c r="O23" s="244">
        <f>IFERROR(N23/$N$34,0)</f>
        <v>0</v>
      </c>
      <c r="P23" s="243">
        <f>SUM(P24:P29)</f>
        <v>0</v>
      </c>
      <c r="Q23" s="244">
        <f>IFERROR(P23/$P$34,0)</f>
        <v>0</v>
      </c>
      <c r="R23" s="243">
        <f>SUM(R24:R29)</f>
        <v>0</v>
      </c>
      <c r="S23" s="245">
        <f>IFERROR(R23/$R$34,0)</f>
        <v>0</v>
      </c>
      <c r="T23" s="246">
        <f>SUM(T24:T29)</f>
        <v>0</v>
      </c>
      <c r="U23" s="242">
        <f>IFERROR(T23/$T$34,0)</f>
        <v>0</v>
      </c>
      <c r="V23" s="243">
        <f>SUM(V24:V29)</f>
        <v>0</v>
      </c>
      <c r="W23" s="244">
        <f>IFERROR(V23/$V$34,0)</f>
        <v>0</v>
      </c>
      <c r="X23" s="243">
        <f>SUM(X24:X29)</f>
        <v>0</v>
      </c>
      <c r="Y23" s="244">
        <f>IFERROR(X23/$X$34,0)</f>
        <v>0</v>
      </c>
      <c r="Z23" s="243">
        <f>SUM(Z24:Z29)</f>
        <v>0</v>
      </c>
      <c r="AA23" s="245">
        <f>IFERROR(Z23/$Z$34,0)</f>
        <v>0</v>
      </c>
      <c r="AB23" s="246">
        <f>SUM(AB24:AB29)</f>
        <v>0</v>
      </c>
      <c r="AC23" s="242">
        <f>IFERROR(AB23/$AB$34,0)</f>
        <v>0</v>
      </c>
      <c r="AD23" s="243">
        <f>SUM(AD24:AD29)</f>
        <v>0</v>
      </c>
      <c r="AE23" s="244">
        <f>IFERROR(AD23/$AD$34,0)</f>
        <v>0</v>
      </c>
      <c r="AF23" s="243">
        <f>SUM(AF24:AF29)</f>
        <v>0</v>
      </c>
      <c r="AG23" s="244">
        <f>IFERROR(AF23/$AF$34,0)</f>
        <v>0</v>
      </c>
      <c r="AH23" s="243">
        <f>SUM(AH24:AH29)</f>
        <v>0</v>
      </c>
      <c r="AI23" s="245">
        <f>IFERROR(AH23/$AH$34,0)</f>
        <v>0</v>
      </c>
      <c r="AJ23" s="246">
        <f>SUM(AJ24:AJ29)</f>
        <v>0</v>
      </c>
      <c r="AK23" s="242">
        <f>IFERROR(AJ23/$AJ$34,0)</f>
        <v>0</v>
      </c>
      <c r="AL23" s="243">
        <f>SUM(AL24:AL29)</f>
        <v>0</v>
      </c>
      <c r="AM23" s="244">
        <f>IFERROR(AL23/$AL$34,0)</f>
        <v>0</v>
      </c>
      <c r="AN23" s="243">
        <f>SUM(AN24:AN29)</f>
        <v>0</v>
      </c>
      <c r="AO23" s="244">
        <f>IFERROR(AN23/$AN$34,0)</f>
        <v>0</v>
      </c>
      <c r="AP23" s="243">
        <f>SUM(AP24:AP29)</f>
        <v>0</v>
      </c>
      <c r="AQ23" s="244">
        <f>IFERROR(AP23/$AP$34,0)</f>
        <v>0</v>
      </c>
      <c r="AR23" s="206"/>
      <c r="AS23" s="206"/>
      <c r="AT23" s="35"/>
    </row>
    <row r="24" spans="1:46" x14ac:dyDescent="0.25">
      <c r="A24" s="200"/>
      <c r="B24" s="247" t="s">
        <v>102</v>
      </c>
      <c r="C24" s="248">
        <f>'4.2 Vue d’ensemble'!C24</f>
        <v>2</v>
      </c>
      <c r="D24" s="249">
        <f>'4.2 Vue d’ensemble'!D24</f>
        <v>0</v>
      </c>
      <c r="E24" s="250">
        <f>'4.2 Vue d’ensemble'!E24</f>
        <v>0</v>
      </c>
      <c r="F24" s="251">
        <f>'4.2 Vue d’ensemble'!G24</f>
        <v>0</v>
      </c>
      <c r="G24" s="252">
        <f>'4.2 Vue d’ensemble'!H24</f>
        <v>0</v>
      </c>
      <c r="H24" s="251">
        <f>'4.2 Vue d’ensemble'!I24</f>
        <v>0</v>
      </c>
      <c r="I24" s="252">
        <f>'4.2 Vue d’ensemble'!J24</f>
        <v>0</v>
      </c>
      <c r="J24" s="251">
        <f>'4.2 Vue d’ensemble'!K24</f>
        <v>0</v>
      </c>
      <c r="K24" s="253">
        <f>'4.2 Vue d’ensemble'!L24</f>
        <v>0</v>
      </c>
      <c r="L24" s="254">
        <f>COUNTIFS('5.1 Suivi de projet'!$J:$J,"X",'5.1 Suivi de projet'!$B:$B,B24)</f>
        <v>0</v>
      </c>
      <c r="M24" s="250">
        <f>IFERROR(L24/$L$34,0)</f>
        <v>0</v>
      </c>
      <c r="N24" s="251">
        <f>SUMIF('5.1 Suivi de projet'!$B:$B,B24,'5.1 Suivi de projet'!$L:$L)+SUMIF('5.1 Suivi de projet'!$B:$B,B24,'5.1 Suivi de projet'!$N:$N)</f>
        <v>0</v>
      </c>
      <c r="O24" s="255">
        <f>IFERROR(N24/$N$34,0)</f>
        <v>0</v>
      </c>
      <c r="P24" s="251">
        <f>SUMIF('5.1 Suivi de projet'!$B:$B,B24,'5.1 Suivi de projet'!$L:$L)</f>
        <v>0</v>
      </c>
      <c r="Q24" s="255">
        <f>IFERROR(P24/$P$34,0)</f>
        <v>0</v>
      </c>
      <c r="R24" s="256">
        <f>SUMIF('5.1 Suivi de projet'!$B:$B,B24,'5.1 Suivi de projet'!$N:$N)</f>
        <v>0</v>
      </c>
      <c r="S24" s="257">
        <f>IFERROR(R24/$R$34,0)</f>
        <v>0</v>
      </c>
      <c r="T24" s="254">
        <f>COUNTIFS('5.1 Suivi de projet'!$P:$P,"X",'5.1 Suivi de projet'!$B:$B,B24)</f>
        <v>0</v>
      </c>
      <c r="U24" s="258">
        <f>IFERROR(T24/$T$34,0)</f>
        <v>0</v>
      </c>
      <c r="V24" s="256">
        <f>SUMIF('5.1 Suivi de projet'!$B:$B,B24,'5.1 Suivi de projet'!$R:$R)+SUMIF('5.1 Suivi de projet'!$B:$B,B24,'5.1 Suivi de projet'!$T:$T)</f>
        <v>0</v>
      </c>
      <c r="W24" s="255">
        <f>IFERROR(V24/$V$34,0)</f>
        <v>0</v>
      </c>
      <c r="X24" s="256">
        <f>SUMIF('5.1 Suivi de projet'!$B:$B,B24,'5.1 Suivi de projet'!$R:$R)</f>
        <v>0</v>
      </c>
      <c r="Y24" s="255">
        <f>IFERROR(X24/$X$34,0)</f>
        <v>0</v>
      </c>
      <c r="Z24" s="256">
        <f>SUMIF('5.1 Suivi de projet'!$B:$B,B24,'5.1 Suivi de projet'!$T:$T)</f>
        <v>0</v>
      </c>
      <c r="AA24" s="257">
        <f>IFERROR(Z24/$Z$34,0)</f>
        <v>0</v>
      </c>
      <c r="AB24" s="254">
        <f>COUNTIFS('5.1 Suivi de projet'!$V:$V,"X",'5.1 Suivi de projet'!$B:$B,B24)</f>
        <v>0</v>
      </c>
      <c r="AC24" s="258">
        <f>IFERROR(AB24/$AB$34,0)</f>
        <v>0</v>
      </c>
      <c r="AD24" s="256">
        <f>SUMIF('5.1 Suivi de projet'!$B:$B,B24,'5.1 Suivi de projet'!$X:$X)+SUMIF('5.1 Suivi de projet'!$B:$B,B24,'5.1 Suivi de projet'!$Z:$Z)</f>
        <v>0</v>
      </c>
      <c r="AE24" s="255">
        <f>IFERROR(AD24/$AD$34,0)</f>
        <v>0</v>
      </c>
      <c r="AF24" s="256">
        <f>SUMIF('5.1 Suivi de projet'!$B:$B,B24,'5.1 Suivi de projet'!$X:$X)</f>
        <v>0</v>
      </c>
      <c r="AG24" s="255">
        <f>IFERROR(AF24/$AF$34,0)</f>
        <v>0</v>
      </c>
      <c r="AH24" s="256">
        <f>SUMIF('5.1 Suivi de projet'!$B:$B,B24,'5.1 Suivi de projet'!$Z:$Z)</f>
        <v>0</v>
      </c>
      <c r="AI24" s="257">
        <f>IFERROR(AH24/$AH$34,0)</f>
        <v>0</v>
      </c>
      <c r="AJ24" s="254">
        <f>COUNTIFS('5.1 Suivi de projet'!$AB:$AB,"X",'5.1 Suivi de projet'!$B:$B,B24)</f>
        <v>0</v>
      </c>
      <c r="AK24" s="258">
        <f>IFERROR(AJ24/$AJ$34,0)</f>
        <v>0</v>
      </c>
      <c r="AL24" s="256">
        <f>SUMIF('5.1 Suivi de projet'!$B:$B,B24,'5.1 Suivi de projet'!$AD:$AD)+SUMIF('5.1 Suivi de projet'!$B:$B,B24,'5.1 Suivi de projet'!$AF:$AF)</f>
        <v>0</v>
      </c>
      <c r="AM24" s="255">
        <f>IFERROR(AL24/$AL$34,0)</f>
        <v>0</v>
      </c>
      <c r="AN24" s="256">
        <f>SUMIF('5.1 Suivi de projet'!$B:$B,B24,'5.1 Suivi de projet'!$AD:$AD)</f>
        <v>0</v>
      </c>
      <c r="AO24" s="255">
        <f>IFERROR(AN24/$AN$34,0)</f>
        <v>0</v>
      </c>
      <c r="AP24" s="256">
        <f>SUMIF('5.1 Suivi de projet'!$B:$B,B24,'5.1 Suivi de projet'!$AF:$AF)</f>
        <v>0</v>
      </c>
      <c r="AQ24" s="255">
        <f>IFERROR(AP24/$AP$34,0)</f>
        <v>0</v>
      </c>
      <c r="AR24" s="200"/>
      <c r="AS24" s="200"/>
    </row>
    <row r="25" spans="1:46" x14ac:dyDescent="0.25">
      <c r="A25" s="200"/>
      <c r="B25" s="259" t="s">
        <v>160</v>
      </c>
      <c r="C25" s="260">
        <f>'4.2 Vue d’ensemble'!C25</f>
        <v>1</v>
      </c>
      <c r="D25" s="261">
        <f>'4.2 Vue d’ensemble'!D25</f>
        <v>0</v>
      </c>
      <c r="E25" s="262">
        <f>'4.2 Vue d’ensemble'!E25</f>
        <v>0</v>
      </c>
      <c r="F25" s="263">
        <f>'4.2 Vue d’ensemble'!G25</f>
        <v>0</v>
      </c>
      <c r="G25" s="264">
        <f>'4.2 Vue d’ensemble'!H25</f>
        <v>0</v>
      </c>
      <c r="H25" s="263">
        <f>'4.2 Vue d’ensemble'!I25</f>
        <v>0</v>
      </c>
      <c r="I25" s="264">
        <f>'4.2 Vue d’ensemble'!J25</f>
        <v>0</v>
      </c>
      <c r="J25" s="263">
        <f>'4.2 Vue d’ensemble'!K25</f>
        <v>0</v>
      </c>
      <c r="K25" s="265">
        <f>'4.2 Vue d’ensemble'!L25</f>
        <v>0</v>
      </c>
      <c r="L25" s="254">
        <f>COUNTIFS('5.1 Suivi de projet'!$J:$J,"X",'5.1 Suivi de projet'!$B:$B,B25)</f>
        <v>0</v>
      </c>
      <c r="M25" s="250">
        <f t="shared" ref="M25:M29" si="16">IFERROR(L25/$L$34,0)</f>
        <v>0</v>
      </c>
      <c r="N25" s="251">
        <f>SUMIF('5.1 Suivi de projet'!$B:$B,B25,'5.1 Suivi de projet'!$L:$L)+SUMIF('5.1 Suivi de projet'!$B:$B,B25,'5.1 Suivi de projet'!$N:$N)</f>
        <v>0</v>
      </c>
      <c r="O25" s="255">
        <f t="shared" ref="O25:O29" si="17">IFERROR(N25/$N$34,0)</f>
        <v>0</v>
      </c>
      <c r="P25" s="251">
        <f>SUMIF('5.1 Suivi de projet'!$B:$B,B25,'5.1 Suivi de projet'!$L:$L)</f>
        <v>0</v>
      </c>
      <c r="Q25" s="255">
        <f t="shared" ref="Q25:Q29" si="18">IFERROR(P25/$P$34,0)</f>
        <v>0</v>
      </c>
      <c r="R25" s="256">
        <f>SUMIF('5.1 Suivi de projet'!$B:$B,B25,'5.1 Suivi de projet'!$N:$N)</f>
        <v>0</v>
      </c>
      <c r="S25" s="257">
        <f t="shared" ref="S25:S29" si="19">IFERROR(R25/$R$34,0)</f>
        <v>0</v>
      </c>
      <c r="T25" s="254">
        <f>COUNTIFS('5.1 Suivi de projet'!$P:$P,"X",'5.1 Suivi de projet'!$B:$B,B25)</f>
        <v>0</v>
      </c>
      <c r="U25" s="258">
        <f t="shared" ref="U25:U29" si="20">IFERROR(T25/$T$34,0)</f>
        <v>0</v>
      </c>
      <c r="V25" s="256">
        <f>SUMIF('5.1 Suivi de projet'!$B:$B,B25,'5.1 Suivi de projet'!$R:$R)+SUMIF('5.1 Suivi de projet'!$B:$B,B25,'5.1 Suivi de projet'!$T:$T)</f>
        <v>0</v>
      </c>
      <c r="W25" s="255">
        <f t="shared" ref="W25:W29" si="21">IFERROR(V25/$V$34,0)</f>
        <v>0</v>
      </c>
      <c r="X25" s="256">
        <f>SUMIF('5.1 Suivi de projet'!$B:$B,B25,'5.1 Suivi de projet'!$R:$R)</f>
        <v>0</v>
      </c>
      <c r="Y25" s="255">
        <f t="shared" ref="Y25:Y29" si="22">IFERROR(X25/$X$34,0)</f>
        <v>0</v>
      </c>
      <c r="Z25" s="256">
        <f>SUMIF('5.1 Suivi de projet'!$B:$B,B25,'5.1 Suivi de projet'!$T:$T)</f>
        <v>0</v>
      </c>
      <c r="AA25" s="257">
        <f t="shared" ref="AA25:AA29" si="23">IFERROR(Z25/$Z$34,0)</f>
        <v>0</v>
      </c>
      <c r="AB25" s="254">
        <f>COUNTIFS('5.1 Suivi de projet'!$V:$V,"X",'5.1 Suivi de projet'!$B:$B,B25)</f>
        <v>0</v>
      </c>
      <c r="AC25" s="258">
        <f t="shared" ref="AC25:AC29" si="24">IFERROR(AB25/$AB$34,0)</f>
        <v>0</v>
      </c>
      <c r="AD25" s="256">
        <f>SUMIF('5.1 Suivi de projet'!$B:$B,B25,'5.1 Suivi de projet'!$X:$X)+SUMIF('5.1 Suivi de projet'!$B:$B,B25,'5.1 Suivi de projet'!$Z:$Z)</f>
        <v>0</v>
      </c>
      <c r="AE25" s="255">
        <f t="shared" ref="AE25:AE29" si="25">IFERROR(AD25/$AD$34,0)</f>
        <v>0</v>
      </c>
      <c r="AF25" s="256">
        <f>SUMIF('5.1 Suivi de projet'!$B:$B,B25,'5.1 Suivi de projet'!$X:$X)</f>
        <v>0</v>
      </c>
      <c r="AG25" s="255">
        <f t="shared" ref="AG25:AG29" si="26">IFERROR(AF25/$AF$34,0)</f>
        <v>0</v>
      </c>
      <c r="AH25" s="256">
        <f>SUMIF('5.1 Suivi de projet'!$B:$B,B25,'5.1 Suivi de projet'!$Z:$Z)</f>
        <v>0</v>
      </c>
      <c r="AI25" s="257">
        <f t="shared" ref="AI25:AI29" si="27">IFERROR(AH25/$AH$34,0)</f>
        <v>0</v>
      </c>
      <c r="AJ25" s="254">
        <f>COUNTIFS('5.1 Suivi de projet'!$AB:$AB,"X",'5.1 Suivi de projet'!$B:$B,B25)</f>
        <v>0</v>
      </c>
      <c r="AK25" s="258">
        <f t="shared" ref="AK25:AK29" si="28">IFERROR(AJ25/$AJ$34,0)</f>
        <v>0</v>
      </c>
      <c r="AL25" s="256">
        <f>SUMIF('5.1 Suivi de projet'!$B:$B,B25,'5.1 Suivi de projet'!$AD:$AD)+SUMIF('5.1 Suivi de projet'!$B:$B,B25,'5.1 Suivi de projet'!$AF:$AF)</f>
        <v>0</v>
      </c>
      <c r="AM25" s="255">
        <f t="shared" ref="AM25:AM29" si="29">IFERROR(AL25/$AL$34,0)</f>
        <v>0</v>
      </c>
      <c r="AN25" s="256">
        <f>SUMIF('5.1 Suivi de projet'!$B:$B,B25,'5.1 Suivi de projet'!$AD:$AD)</f>
        <v>0</v>
      </c>
      <c r="AO25" s="255">
        <f t="shared" ref="AO25:AO29" si="30">IFERROR(AN25/$AN$34,0)</f>
        <v>0</v>
      </c>
      <c r="AP25" s="256">
        <f>SUMIF('5.1 Suivi de projet'!$B:$B,B25,'5.1 Suivi de projet'!$AF:$AF)</f>
        <v>0</v>
      </c>
      <c r="AQ25" s="255">
        <f t="shared" ref="AQ25:AQ29" si="31">IFERROR(AP25/$AP$34,0)</f>
        <v>0</v>
      </c>
      <c r="AR25" s="200"/>
      <c r="AS25" s="200"/>
    </row>
    <row r="26" spans="1:46" x14ac:dyDescent="0.25">
      <c r="A26" s="200"/>
      <c r="B26" s="259" t="s">
        <v>103</v>
      </c>
      <c r="C26" s="260">
        <f>'4.2 Vue d’ensemble'!C26</f>
        <v>3</v>
      </c>
      <c r="D26" s="261">
        <f>'4.2 Vue d’ensemble'!D25</f>
        <v>0</v>
      </c>
      <c r="E26" s="262">
        <f>'4.2 Vue d’ensemble'!E25</f>
        <v>0</v>
      </c>
      <c r="F26" s="263">
        <f>'4.2 Vue d’ensemble'!G25</f>
        <v>0</v>
      </c>
      <c r="G26" s="264">
        <f>'4.2 Vue d’ensemble'!H25</f>
        <v>0</v>
      </c>
      <c r="H26" s="263">
        <f>'4.2 Vue d’ensemble'!I25</f>
        <v>0</v>
      </c>
      <c r="I26" s="264">
        <f>'4.2 Vue d’ensemble'!J25</f>
        <v>0</v>
      </c>
      <c r="J26" s="263">
        <f>'4.2 Vue d’ensemble'!K25</f>
        <v>0</v>
      </c>
      <c r="K26" s="265">
        <f>'4.2 Vue d’ensemble'!L25</f>
        <v>0</v>
      </c>
      <c r="L26" s="254">
        <f>COUNTIFS('5.1 Suivi de projet'!$J:$J,"X",'5.1 Suivi de projet'!$B:$B,B26)</f>
        <v>0</v>
      </c>
      <c r="M26" s="250">
        <f t="shared" si="16"/>
        <v>0</v>
      </c>
      <c r="N26" s="251">
        <f>SUMIF('5.1 Suivi de projet'!$B:$B,B26,'5.1 Suivi de projet'!$L:$L)+SUMIF('5.1 Suivi de projet'!$B:$B,B26,'5.1 Suivi de projet'!$N:$N)</f>
        <v>0</v>
      </c>
      <c r="O26" s="255">
        <f t="shared" si="17"/>
        <v>0</v>
      </c>
      <c r="P26" s="251">
        <f>SUMIF('5.1 Suivi de projet'!$B:$B,B26,'5.1 Suivi de projet'!$L:$L)</f>
        <v>0</v>
      </c>
      <c r="Q26" s="255">
        <f t="shared" si="18"/>
        <v>0</v>
      </c>
      <c r="R26" s="256">
        <f>SUMIF('5.1 Suivi de projet'!$B:$B,B26,'5.1 Suivi de projet'!$N:$N)</f>
        <v>0</v>
      </c>
      <c r="S26" s="257">
        <f t="shared" si="19"/>
        <v>0</v>
      </c>
      <c r="T26" s="254">
        <f>COUNTIFS('5.1 Suivi de projet'!$P:$P,"X",'5.1 Suivi de projet'!$B:$B,B26)</f>
        <v>0</v>
      </c>
      <c r="U26" s="258">
        <f t="shared" si="20"/>
        <v>0</v>
      </c>
      <c r="V26" s="256">
        <f>SUMIF('5.1 Suivi de projet'!$B:$B,B26,'5.1 Suivi de projet'!$R:$R)+SUMIF('5.1 Suivi de projet'!$B:$B,B26,'5.1 Suivi de projet'!$T:$T)</f>
        <v>0</v>
      </c>
      <c r="W26" s="255">
        <f t="shared" si="21"/>
        <v>0</v>
      </c>
      <c r="X26" s="256">
        <f>SUMIF('5.1 Suivi de projet'!$B:$B,B26,'5.1 Suivi de projet'!$R:$R)</f>
        <v>0</v>
      </c>
      <c r="Y26" s="255">
        <f t="shared" si="22"/>
        <v>0</v>
      </c>
      <c r="Z26" s="256">
        <f>SUMIF('5.1 Suivi de projet'!$B:$B,B26,'5.1 Suivi de projet'!$T:$T)</f>
        <v>0</v>
      </c>
      <c r="AA26" s="257">
        <f t="shared" si="23"/>
        <v>0</v>
      </c>
      <c r="AB26" s="254">
        <f>COUNTIFS('5.1 Suivi de projet'!$V:$V,"X",'5.1 Suivi de projet'!$B:$B,B26)</f>
        <v>0</v>
      </c>
      <c r="AC26" s="258">
        <f t="shared" si="24"/>
        <v>0</v>
      </c>
      <c r="AD26" s="256">
        <f>SUMIF('5.1 Suivi de projet'!$B:$B,B26,'5.1 Suivi de projet'!$X:$X)+SUMIF('5.1 Suivi de projet'!$B:$B,B26,'5.1 Suivi de projet'!$Z:$Z)</f>
        <v>0</v>
      </c>
      <c r="AE26" s="255">
        <f t="shared" si="25"/>
        <v>0</v>
      </c>
      <c r="AF26" s="256">
        <f>SUMIF('5.1 Suivi de projet'!$B:$B,B26,'5.1 Suivi de projet'!$X:$X)</f>
        <v>0</v>
      </c>
      <c r="AG26" s="255">
        <f t="shared" si="26"/>
        <v>0</v>
      </c>
      <c r="AH26" s="256">
        <f>SUMIF('5.1 Suivi de projet'!$B:$B,B26,'5.1 Suivi de projet'!$Z:$Z)</f>
        <v>0</v>
      </c>
      <c r="AI26" s="257">
        <f t="shared" si="27"/>
        <v>0</v>
      </c>
      <c r="AJ26" s="254">
        <f>COUNTIFS('5.1 Suivi de projet'!$AB:$AB,"X",'5.1 Suivi de projet'!$B:$B,B26)</f>
        <v>0</v>
      </c>
      <c r="AK26" s="258">
        <f t="shared" si="28"/>
        <v>0</v>
      </c>
      <c r="AL26" s="256">
        <f>SUMIF('5.1 Suivi de projet'!$B:$B,B26,'5.1 Suivi de projet'!$AD:$AD)+SUMIF('5.1 Suivi de projet'!$B:$B,B26,'5.1 Suivi de projet'!$AF:$AF)</f>
        <v>0</v>
      </c>
      <c r="AM26" s="255">
        <f t="shared" si="29"/>
        <v>0</v>
      </c>
      <c r="AN26" s="256">
        <f>SUMIF('5.1 Suivi de projet'!$B:$B,B26,'5.1 Suivi de projet'!$AD:$AD)</f>
        <v>0</v>
      </c>
      <c r="AO26" s="255">
        <f t="shared" si="30"/>
        <v>0</v>
      </c>
      <c r="AP26" s="256">
        <f>SUMIF('5.1 Suivi de projet'!$B:$B,B26,'5.1 Suivi de projet'!$AF:$AF)</f>
        <v>0</v>
      </c>
      <c r="AQ26" s="255">
        <f t="shared" si="31"/>
        <v>0</v>
      </c>
      <c r="AR26" s="200"/>
      <c r="AS26" s="200"/>
    </row>
    <row r="27" spans="1:46" ht="18" customHeight="1" x14ac:dyDescent="0.25">
      <c r="A27" s="200"/>
      <c r="B27" s="259" t="s">
        <v>176</v>
      </c>
      <c r="C27" s="260">
        <f>'4.2 Vue d’ensemble'!C27</f>
        <v>1</v>
      </c>
      <c r="D27" s="261">
        <f>'4.2 Vue d’ensemble'!D26</f>
        <v>0</v>
      </c>
      <c r="E27" s="262">
        <f>'4.2 Vue d’ensemble'!E26</f>
        <v>0</v>
      </c>
      <c r="F27" s="263">
        <f>'4.2 Vue d’ensemble'!G26</f>
        <v>0</v>
      </c>
      <c r="G27" s="264">
        <f>'4.2 Vue d’ensemble'!H26</f>
        <v>0</v>
      </c>
      <c r="H27" s="263">
        <f>'4.2 Vue d’ensemble'!I26</f>
        <v>0</v>
      </c>
      <c r="I27" s="264">
        <f>'4.2 Vue d’ensemble'!J26</f>
        <v>0</v>
      </c>
      <c r="J27" s="263">
        <f>'4.2 Vue d’ensemble'!K26</f>
        <v>0</v>
      </c>
      <c r="K27" s="265">
        <f>'4.2 Vue d’ensemble'!L26</f>
        <v>0</v>
      </c>
      <c r="L27" s="254">
        <f>COUNTIFS('5.1 Suivi de projet'!$J:$J,"X",'5.1 Suivi de projet'!$B:$B,B27)</f>
        <v>0</v>
      </c>
      <c r="M27" s="250">
        <f t="shared" si="16"/>
        <v>0</v>
      </c>
      <c r="N27" s="251">
        <f>SUMIF('5.1 Suivi de projet'!$B:$B,B27,'5.1 Suivi de projet'!$L:$L)+SUMIF('5.1 Suivi de projet'!$B:$B,B27,'5.1 Suivi de projet'!$N:$N)</f>
        <v>0</v>
      </c>
      <c r="O27" s="255">
        <f t="shared" si="17"/>
        <v>0</v>
      </c>
      <c r="P27" s="251">
        <f>SUMIF('5.1 Suivi de projet'!$B:$B,B27,'5.1 Suivi de projet'!$L:$L)</f>
        <v>0</v>
      </c>
      <c r="Q27" s="255">
        <f t="shared" si="18"/>
        <v>0</v>
      </c>
      <c r="R27" s="256">
        <f>SUMIF('5.1 Suivi de projet'!$B:$B,B27,'5.1 Suivi de projet'!$N:$N)</f>
        <v>0</v>
      </c>
      <c r="S27" s="257">
        <f t="shared" si="19"/>
        <v>0</v>
      </c>
      <c r="T27" s="254">
        <f>COUNTIFS('5.1 Suivi de projet'!$P:$P,"X",'5.1 Suivi de projet'!$B:$B,B27)</f>
        <v>0</v>
      </c>
      <c r="U27" s="258">
        <f t="shared" si="20"/>
        <v>0</v>
      </c>
      <c r="V27" s="256">
        <f>SUMIF('5.1 Suivi de projet'!$B:$B,B27,'5.1 Suivi de projet'!$R:$R)+SUMIF('5.1 Suivi de projet'!$B:$B,B27,'5.1 Suivi de projet'!$T:$T)</f>
        <v>0</v>
      </c>
      <c r="W27" s="255">
        <f t="shared" si="21"/>
        <v>0</v>
      </c>
      <c r="X27" s="256">
        <f>SUMIF('5.1 Suivi de projet'!$B:$B,B27,'5.1 Suivi de projet'!$R:$R)</f>
        <v>0</v>
      </c>
      <c r="Y27" s="255">
        <f t="shared" si="22"/>
        <v>0</v>
      </c>
      <c r="Z27" s="256">
        <f>SUMIF('5.1 Suivi de projet'!$B:$B,B27,'5.1 Suivi de projet'!$T:$T)</f>
        <v>0</v>
      </c>
      <c r="AA27" s="257">
        <f t="shared" si="23"/>
        <v>0</v>
      </c>
      <c r="AB27" s="254">
        <f>COUNTIFS('5.1 Suivi de projet'!$V:$V,"X",'5.1 Suivi de projet'!$B:$B,B27)</f>
        <v>0</v>
      </c>
      <c r="AC27" s="258">
        <f t="shared" si="24"/>
        <v>0</v>
      </c>
      <c r="AD27" s="256">
        <f>SUMIF('5.1 Suivi de projet'!$B:$B,B27,'5.1 Suivi de projet'!$X:$X)+SUMIF('5.1 Suivi de projet'!$B:$B,B27,'5.1 Suivi de projet'!$Z:$Z)</f>
        <v>0</v>
      </c>
      <c r="AE27" s="255">
        <f t="shared" si="25"/>
        <v>0</v>
      </c>
      <c r="AF27" s="256">
        <f>SUMIF('5.1 Suivi de projet'!$B:$B,B27,'5.1 Suivi de projet'!$X:$X)</f>
        <v>0</v>
      </c>
      <c r="AG27" s="255">
        <f t="shared" si="26"/>
        <v>0</v>
      </c>
      <c r="AH27" s="256">
        <f>SUMIF('5.1 Suivi de projet'!$B:$B,B27,'5.1 Suivi de projet'!$Z:$Z)</f>
        <v>0</v>
      </c>
      <c r="AI27" s="257">
        <f t="shared" si="27"/>
        <v>0</v>
      </c>
      <c r="AJ27" s="254">
        <f>COUNTIFS('5.1 Suivi de projet'!$AB:$AB,"X",'5.1 Suivi de projet'!$B:$B,B27)</f>
        <v>0</v>
      </c>
      <c r="AK27" s="258">
        <f t="shared" si="28"/>
        <v>0</v>
      </c>
      <c r="AL27" s="256">
        <f>SUMIF('5.1 Suivi de projet'!$B:$B,B27,'5.1 Suivi de projet'!$AD:$AD)+SUMIF('5.1 Suivi de projet'!$B:$B,B27,'5.1 Suivi de projet'!$AF:$AF)</f>
        <v>0</v>
      </c>
      <c r="AM27" s="255">
        <f t="shared" si="29"/>
        <v>0</v>
      </c>
      <c r="AN27" s="256">
        <f>SUMIF('5.1 Suivi de projet'!$B:$B,B27,'5.1 Suivi de projet'!$AD:$AD)</f>
        <v>0</v>
      </c>
      <c r="AO27" s="255">
        <f t="shared" si="30"/>
        <v>0</v>
      </c>
      <c r="AP27" s="256">
        <f>SUMIF('5.1 Suivi de projet'!$B:$B,B27,'5.1 Suivi de projet'!$AF:$AF)</f>
        <v>0</v>
      </c>
      <c r="AQ27" s="255">
        <f t="shared" si="31"/>
        <v>0</v>
      </c>
      <c r="AR27" s="200"/>
      <c r="AS27" s="200"/>
    </row>
    <row r="28" spans="1:46" ht="15.75" customHeight="1" x14ac:dyDescent="0.25">
      <c r="A28" s="200"/>
      <c r="B28" s="259" t="s">
        <v>161</v>
      </c>
      <c r="C28" s="260">
        <f>'4.2 Vue d’ensemble'!C28</f>
        <v>3</v>
      </c>
      <c r="D28" s="261">
        <f>'4.2 Vue d’ensemble'!D28</f>
        <v>0</v>
      </c>
      <c r="E28" s="262">
        <f>'4.2 Vue d’ensemble'!E28</f>
        <v>0</v>
      </c>
      <c r="F28" s="263">
        <f>'4.2 Vue d’ensemble'!G28</f>
        <v>0</v>
      </c>
      <c r="G28" s="264">
        <f>'4.2 Vue d’ensemble'!H28</f>
        <v>0</v>
      </c>
      <c r="H28" s="263">
        <f>'4.2 Vue d’ensemble'!I28</f>
        <v>0</v>
      </c>
      <c r="I28" s="264">
        <f>'4.2 Vue d’ensemble'!J28</f>
        <v>0</v>
      </c>
      <c r="J28" s="263">
        <f>'4.2 Vue d’ensemble'!K28</f>
        <v>0</v>
      </c>
      <c r="K28" s="265">
        <f>'4.2 Vue d’ensemble'!L28</f>
        <v>0</v>
      </c>
      <c r="L28" s="254">
        <f>COUNTIFS('5.1 Suivi de projet'!$J:$J,"X",'5.1 Suivi de projet'!$B:$B,B28)</f>
        <v>0</v>
      </c>
      <c r="M28" s="250">
        <f t="shared" si="16"/>
        <v>0</v>
      </c>
      <c r="N28" s="251">
        <f>SUMIF('5.1 Suivi de projet'!$B:$B,B28,'5.1 Suivi de projet'!$L:$L)+SUMIF('5.1 Suivi de projet'!$B:$B,B28,'5.1 Suivi de projet'!$N:$N)</f>
        <v>0</v>
      </c>
      <c r="O28" s="255">
        <f t="shared" si="17"/>
        <v>0</v>
      </c>
      <c r="P28" s="251">
        <f>SUMIF('5.1 Suivi de projet'!$B:$B,B28,'5.1 Suivi de projet'!$L:$L)</f>
        <v>0</v>
      </c>
      <c r="Q28" s="255">
        <f t="shared" si="18"/>
        <v>0</v>
      </c>
      <c r="R28" s="256">
        <f>SUMIF('5.1 Suivi de projet'!$B:$B,B28,'5.1 Suivi de projet'!$N:$N)</f>
        <v>0</v>
      </c>
      <c r="S28" s="257">
        <f t="shared" si="19"/>
        <v>0</v>
      </c>
      <c r="T28" s="254">
        <f>COUNTIFS('5.1 Suivi de projet'!$P:$P,"X",'5.1 Suivi de projet'!$B:$B,B28)</f>
        <v>0</v>
      </c>
      <c r="U28" s="258">
        <f t="shared" si="20"/>
        <v>0</v>
      </c>
      <c r="V28" s="256">
        <f>SUMIF('5.1 Suivi de projet'!$B:$B,B28,'5.1 Suivi de projet'!$R:$R)+SUMIF('5.1 Suivi de projet'!$B:$B,B28,'5.1 Suivi de projet'!$T:$T)</f>
        <v>0</v>
      </c>
      <c r="W28" s="255">
        <f t="shared" si="21"/>
        <v>0</v>
      </c>
      <c r="X28" s="256">
        <f>SUMIF('5.1 Suivi de projet'!$B:$B,B28,'5.1 Suivi de projet'!$R:$R)</f>
        <v>0</v>
      </c>
      <c r="Y28" s="255">
        <f t="shared" si="22"/>
        <v>0</v>
      </c>
      <c r="Z28" s="256">
        <f>SUMIF('5.1 Suivi de projet'!$B:$B,B28,'5.1 Suivi de projet'!$T:$T)</f>
        <v>0</v>
      </c>
      <c r="AA28" s="257">
        <f t="shared" si="23"/>
        <v>0</v>
      </c>
      <c r="AB28" s="254">
        <f>COUNTIFS('5.1 Suivi de projet'!$V:$V,"X",'5.1 Suivi de projet'!$B:$B,B28)</f>
        <v>0</v>
      </c>
      <c r="AC28" s="258">
        <f t="shared" si="24"/>
        <v>0</v>
      </c>
      <c r="AD28" s="256">
        <f>SUMIF('5.1 Suivi de projet'!$B:$B,B28,'5.1 Suivi de projet'!$X:$X)+SUMIF('5.1 Suivi de projet'!$B:$B,B28,'5.1 Suivi de projet'!$Z:$Z)</f>
        <v>0</v>
      </c>
      <c r="AE28" s="255">
        <f t="shared" si="25"/>
        <v>0</v>
      </c>
      <c r="AF28" s="256">
        <f>SUMIF('5.1 Suivi de projet'!$B:$B,B28,'5.1 Suivi de projet'!$X:$X)</f>
        <v>0</v>
      </c>
      <c r="AG28" s="255">
        <f t="shared" si="26"/>
        <v>0</v>
      </c>
      <c r="AH28" s="256">
        <f>SUMIF('5.1 Suivi de projet'!$B:$B,B28,'5.1 Suivi de projet'!$Z:$Z)</f>
        <v>0</v>
      </c>
      <c r="AI28" s="257">
        <f t="shared" si="27"/>
        <v>0</v>
      </c>
      <c r="AJ28" s="254">
        <f>COUNTIFS('5.1 Suivi de projet'!$AB:$AB,"X",'5.1 Suivi de projet'!$B:$B,B28)</f>
        <v>0</v>
      </c>
      <c r="AK28" s="258">
        <f t="shared" si="28"/>
        <v>0</v>
      </c>
      <c r="AL28" s="256">
        <f>SUMIF('5.1 Suivi de projet'!$B:$B,B28,'5.1 Suivi de projet'!$AD:$AD)+SUMIF('5.1 Suivi de projet'!$B:$B,B28,'5.1 Suivi de projet'!$AF:$AF)</f>
        <v>0</v>
      </c>
      <c r="AM28" s="255">
        <f t="shared" si="29"/>
        <v>0</v>
      </c>
      <c r="AN28" s="256">
        <f>SUMIF('5.1 Suivi de projet'!$B:$B,B28,'5.1 Suivi de projet'!$AD:$AD)</f>
        <v>0</v>
      </c>
      <c r="AO28" s="255">
        <f t="shared" si="30"/>
        <v>0</v>
      </c>
      <c r="AP28" s="256">
        <f>SUMIF('5.1 Suivi de projet'!$B:$B,B28,'5.1 Suivi de projet'!$AF:$AF)</f>
        <v>0</v>
      </c>
      <c r="AQ28" s="255">
        <f t="shared" si="31"/>
        <v>0</v>
      </c>
      <c r="AR28" s="200"/>
      <c r="AS28" s="200"/>
    </row>
    <row r="29" spans="1:46" ht="15.75" thickBot="1" x14ac:dyDescent="0.3">
      <c r="A29" s="200"/>
      <c r="B29" s="266" t="s">
        <v>105</v>
      </c>
      <c r="C29" s="267">
        <f>'4.2 Vue d’ensemble'!C29</f>
        <v>2</v>
      </c>
      <c r="D29" s="268">
        <f>'4.2 Vue d’ensemble'!D29</f>
        <v>0</v>
      </c>
      <c r="E29" s="269">
        <f>'4.2 Vue d’ensemble'!E29</f>
        <v>0</v>
      </c>
      <c r="F29" s="270">
        <f>'4.2 Vue d’ensemble'!G29</f>
        <v>0</v>
      </c>
      <c r="G29" s="271">
        <f>'4.2 Vue d’ensemble'!H29</f>
        <v>0</v>
      </c>
      <c r="H29" s="270">
        <f>'4.2 Vue d’ensemble'!I29</f>
        <v>0</v>
      </c>
      <c r="I29" s="271">
        <f>'4.2 Vue d’ensemble'!J29</f>
        <v>0</v>
      </c>
      <c r="J29" s="270">
        <f>'4.2 Vue d’ensemble'!K29</f>
        <v>0</v>
      </c>
      <c r="K29" s="272">
        <f>'4.2 Vue d’ensemble'!L29</f>
        <v>0</v>
      </c>
      <c r="L29" s="254">
        <f>COUNTIFS('5.1 Suivi de projet'!$J:$J,"X",'5.1 Suivi de projet'!$B:$B,B29)</f>
        <v>0</v>
      </c>
      <c r="M29" s="250">
        <f t="shared" si="16"/>
        <v>0</v>
      </c>
      <c r="N29" s="251">
        <f>SUMIF('5.1 Suivi de projet'!$B:$B,B29,'5.1 Suivi de projet'!$L:$L)+SUMIF('5.1 Suivi de projet'!$B:$B,B29,'5.1 Suivi de projet'!$N:$N)</f>
        <v>0</v>
      </c>
      <c r="O29" s="255">
        <f t="shared" si="17"/>
        <v>0</v>
      </c>
      <c r="P29" s="251">
        <f>SUMIF('5.1 Suivi de projet'!$B:$B,B29,'5.1 Suivi de projet'!$L:$L)</f>
        <v>0</v>
      </c>
      <c r="Q29" s="255">
        <f t="shared" si="18"/>
        <v>0</v>
      </c>
      <c r="R29" s="256">
        <f>SUMIF('5.1 Suivi de projet'!$B:$B,B29,'5.1 Suivi de projet'!$N:$N)</f>
        <v>0</v>
      </c>
      <c r="S29" s="257">
        <f t="shared" si="19"/>
        <v>0</v>
      </c>
      <c r="T29" s="254">
        <f>COUNTIFS('5.1 Suivi de projet'!$P:$P,"X",'5.1 Suivi de projet'!$B:$B,B29)</f>
        <v>0</v>
      </c>
      <c r="U29" s="258">
        <f t="shared" si="20"/>
        <v>0</v>
      </c>
      <c r="V29" s="256">
        <f>SUMIF('5.1 Suivi de projet'!$B:$B,B29,'5.1 Suivi de projet'!$R:$R)+SUMIF('5.1 Suivi de projet'!$B:$B,B29,'5.1 Suivi de projet'!$T:$T)</f>
        <v>0</v>
      </c>
      <c r="W29" s="255">
        <f t="shared" si="21"/>
        <v>0</v>
      </c>
      <c r="X29" s="256">
        <f>SUMIF('5.1 Suivi de projet'!$B:$B,B29,'5.1 Suivi de projet'!$R:$R)</f>
        <v>0</v>
      </c>
      <c r="Y29" s="255">
        <f t="shared" si="22"/>
        <v>0</v>
      </c>
      <c r="Z29" s="256">
        <f>SUMIF('5.1 Suivi de projet'!$B:$B,B29,'5.1 Suivi de projet'!$T:$T)</f>
        <v>0</v>
      </c>
      <c r="AA29" s="257">
        <f t="shared" si="23"/>
        <v>0</v>
      </c>
      <c r="AB29" s="254">
        <f>COUNTIFS('5.1 Suivi de projet'!$V:$V,"X",'5.1 Suivi de projet'!$B:$B,B29)</f>
        <v>0</v>
      </c>
      <c r="AC29" s="258">
        <f t="shared" si="24"/>
        <v>0</v>
      </c>
      <c r="AD29" s="256">
        <f>SUMIF('5.1 Suivi de projet'!$B:$B,B29,'5.1 Suivi de projet'!$X:$X)+SUMIF('5.1 Suivi de projet'!$B:$B,B29,'5.1 Suivi de projet'!$Z:$Z)</f>
        <v>0</v>
      </c>
      <c r="AE29" s="255">
        <f t="shared" si="25"/>
        <v>0</v>
      </c>
      <c r="AF29" s="256">
        <f>SUMIF('5.1 Suivi de projet'!$B:$B,B29,'5.1 Suivi de projet'!$X:$X)</f>
        <v>0</v>
      </c>
      <c r="AG29" s="255">
        <f t="shared" si="26"/>
        <v>0</v>
      </c>
      <c r="AH29" s="256">
        <f>SUMIF('5.1 Suivi de projet'!$B:$B,B29,'5.1 Suivi de projet'!$Z:$Z)</f>
        <v>0</v>
      </c>
      <c r="AI29" s="257">
        <f t="shared" si="27"/>
        <v>0</v>
      </c>
      <c r="AJ29" s="254">
        <f>COUNTIFS('5.1 Suivi de projet'!$AB:$AB,"X",'5.1 Suivi de projet'!$B:$B,B29)</f>
        <v>0</v>
      </c>
      <c r="AK29" s="258">
        <f t="shared" si="28"/>
        <v>0</v>
      </c>
      <c r="AL29" s="256">
        <f>SUMIF('5.1 Suivi de projet'!$B:$B,B29,'5.1 Suivi de projet'!$AD:$AD)+SUMIF('5.1 Suivi de projet'!$B:$B,B29,'5.1 Suivi de projet'!$AF:$AF)</f>
        <v>0</v>
      </c>
      <c r="AM29" s="255">
        <f t="shared" si="29"/>
        <v>0</v>
      </c>
      <c r="AN29" s="256">
        <f>SUMIF('5.1 Suivi de projet'!$B:$B,B29,'5.1 Suivi de projet'!$AD:$AD)</f>
        <v>0</v>
      </c>
      <c r="AO29" s="255">
        <f t="shared" si="30"/>
        <v>0</v>
      </c>
      <c r="AP29" s="256">
        <f>SUMIF('5.1 Suivi de projet'!$B:$B,B29,'5.1 Suivi de projet'!$AF:$AF)</f>
        <v>0</v>
      </c>
      <c r="AQ29" s="255">
        <f t="shared" si="31"/>
        <v>0</v>
      </c>
      <c r="AR29" s="200"/>
      <c r="AS29" s="200"/>
    </row>
    <row r="30" spans="1:46" s="36" customFormat="1" ht="16.5" thickBot="1" x14ac:dyDescent="0.3">
      <c r="A30" s="206"/>
      <c r="B30" s="273" t="s">
        <v>106</v>
      </c>
      <c r="C30" s="274">
        <f>'4.2 Vue d’ensemble'!C30</f>
        <v>16</v>
      </c>
      <c r="D30" s="274">
        <f>'4.2 Vue d’ensemble'!D30</f>
        <v>0</v>
      </c>
      <c r="E30" s="275">
        <f>'4.2 Vue d’ensemble'!E30</f>
        <v>0</v>
      </c>
      <c r="F30" s="276">
        <f>'4.2 Vue d’ensemble'!G30</f>
        <v>0</v>
      </c>
      <c r="G30" s="277">
        <f>'4.2 Vue d’ensemble'!H30</f>
        <v>0</v>
      </c>
      <c r="H30" s="276">
        <f>'4.2 Vue d’ensemble'!I30</f>
        <v>0</v>
      </c>
      <c r="I30" s="277">
        <f>'4.2 Vue d’ensemble'!J30</f>
        <v>0</v>
      </c>
      <c r="J30" s="276">
        <f>'4.2 Vue d’ensemble'!K30</f>
        <v>0</v>
      </c>
      <c r="K30" s="278">
        <f>'4.2 Vue d’ensemble'!L30</f>
        <v>0</v>
      </c>
      <c r="L30" s="279">
        <f>SUM(L31:L33)</f>
        <v>0</v>
      </c>
      <c r="M30" s="275">
        <f>IFERROR(L30/$L$34,0)</f>
        <v>0</v>
      </c>
      <c r="N30" s="276">
        <f>SUM(N31:N33)</f>
        <v>0</v>
      </c>
      <c r="O30" s="277">
        <f>IFERROR(N30/$N$34,0)</f>
        <v>0</v>
      </c>
      <c r="P30" s="276">
        <f>SUM(P31:P33)</f>
        <v>0</v>
      </c>
      <c r="Q30" s="277">
        <f>IFERROR(P30/$P$34,0)</f>
        <v>0</v>
      </c>
      <c r="R30" s="276">
        <f>SUM(R31:R33)</f>
        <v>0</v>
      </c>
      <c r="S30" s="278">
        <f>IFERROR(R30/$R$34,0)</f>
        <v>0</v>
      </c>
      <c r="T30" s="279">
        <f>SUM(T31:T33)</f>
        <v>0</v>
      </c>
      <c r="U30" s="275">
        <f>IFERROR(T30/$T$34,0)</f>
        <v>0</v>
      </c>
      <c r="V30" s="276">
        <f>SUM(V31:V33)</f>
        <v>0</v>
      </c>
      <c r="W30" s="277">
        <f>IFERROR(V30/$V$34,0)</f>
        <v>0</v>
      </c>
      <c r="X30" s="276">
        <f>SUM(X31:X33)</f>
        <v>0</v>
      </c>
      <c r="Y30" s="277">
        <f>IFERROR(X30/$X$34,0)</f>
        <v>0</v>
      </c>
      <c r="Z30" s="276">
        <f>SUM(Z31:Z33)</f>
        <v>0</v>
      </c>
      <c r="AA30" s="278">
        <f>IFERROR(Z30/$Z$34,0)</f>
        <v>0</v>
      </c>
      <c r="AB30" s="279">
        <f>SUM(AB31:AB33)</f>
        <v>0</v>
      </c>
      <c r="AC30" s="275">
        <f>IFERROR(AB30/$AB$34,0)</f>
        <v>0</v>
      </c>
      <c r="AD30" s="276">
        <f>SUM(AD31:AD33)</f>
        <v>0</v>
      </c>
      <c r="AE30" s="277">
        <f>IFERROR(AD30/$AD$34,0)</f>
        <v>0</v>
      </c>
      <c r="AF30" s="276">
        <f>SUM(AF31:AF33)</f>
        <v>0</v>
      </c>
      <c r="AG30" s="277">
        <f>IFERROR(AF30/$AF$34,0)</f>
        <v>0</v>
      </c>
      <c r="AH30" s="276">
        <f>SUM(AH31:AH33)</f>
        <v>0</v>
      </c>
      <c r="AI30" s="278">
        <f>IFERROR(AH30/$AH$34,0)</f>
        <v>0</v>
      </c>
      <c r="AJ30" s="279">
        <f>SUM(AJ31:AJ33)</f>
        <v>0</v>
      </c>
      <c r="AK30" s="275">
        <f>IFERROR(AJ30/$AJ$34,0)</f>
        <v>0</v>
      </c>
      <c r="AL30" s="276">
        <f>SUM(AL31:AL33)</f>
        <v>0</v>
      </c>
      <c r="AM30" s="277">
        <f>IFERROR(AL30/$AL$34,0)</f>
        <v>0</v>
      </c>
      <c r="AN30" s="276">
        <f>SUM(AN31:AN33)</f>
        <v>0</v>
      </c>
      <c r="AO30" s="277">
        <f>IFERROR(AN30/$AN$34,0)</f>
        <v>0</v>
      </c>
      <c r="AP30" s="276">
        <f>SUM(AP31:AP33)</f>
        <v>0</v>
      </c>
      <c r="AQ30" s="277">
        <f>IFERROR(AP30/$AP$34,0)</f>
        <v>0</v>
      </c>
      <c r="AR30" s="206"/>
      <c r="AS30" s="206"/>
      <c r="AT30" s="35"/>
    </row>
    <row r="31" spans="1:46" s="7" customFormat="1" ht="15.75" customHeight="1" x14ac:dyDescent="0.25">
      <c r="A31" s="214"/>
      <c r="B31" s="280" t="s">
        <v>107</v>
      </c>
      <c r="C31" s="281">
        <f>'4.2 Vue d’ensemble'!C31</f>
        <v>8</v>
      </c>
      <c r="D31" s="282">
        <f>'4.2 Vue d’ensemble'!D31</f>
        <v>0</v>
      </c>
      <c r="E31" s="283">
        <f>'4.2 Vue d’ensemble'!E31</f>
        <v>0</v>
      </c>
      <c r="F31" s="284">
        <f>'4.2 Vue d’ensemble'!G31</f>
        <v>0</v>
      </c>
      <c r="G31" s="285">
        <f>'4.2 Vue d’ensemble'!H31</f>
        <v>0</v>
      </c>
      <c r="H31" s="284">
        <f>'4.2 Vue d’ensemble'!I31</f>
        <v>0</v>
      </c>
      <c r="I31" s="285">
        <f>'4.2 Vue d’ensemble'!J31</f>
        <v>0</v>
      </c>
      <c r="J31" s="284">
        <f>'4.2 Vue d’ensemble'!K31</f>
        <v>0</v>
      </c>
      <c r="K31" s="286">
        <f>'4.2 Vue d’ensemble'!L31</f>
        <v>0</v>
      </c>
      <c r="L31" s="287">
        <f>COUNTIFS('5.1 Suivi de projet'!$J:$J,"X",'5.1 Suivi de projet'!$B:$B,B31)</f>
        <v>0</v>
      </c>
      <c r="M31" s="283">
        <f>IFERROR(L31/$L$34,0)</f>
        <v>0</v>
      </c>
      <c r="N31" s="284">
        <f>SUMIF('5.1 Suivi de projet'!$B:$B,B31,'5.1 Suivi de projet'!$L:$L)+SUMIF('5.1 Suivi de projet'!$B:$B,B31,'5.1 Suivi de projet'!$N:$N)</f>
        <v>0</v>
      </c>
      <c r="O31" s="288">
        <f>IFERROR(N31/$N$34,0)</f>
        <v>0</v>
      </c>
      <c r="P31" s="284">
        <f>SUMIF('5.1 Suivi de projet'!$B:$B,B31,'5.1 Suivi de projet'!$L:$L)</f>
        <v>0</v>
      </c>
      <c r="Q31" s="288">
        <f>IFERROR(P31/$P$34,0)</f>
        <v>0</v>
      </c>
      <c r="R31" s="289">
        <f>SUMIF('5.1 Suivi de projet'!$B:$B,B31,'5.1 Suivi de projet'!$N:$N)</f>
        <v>0</v>
      </c>
      <c r="S31" s="290">
        <f>IFERROR(R31/$R$34,0)</f>
        <v>0</v>
      </c>
      <c r="T31" s="287">
        <f>COUNTIFS('5.1 Suivi de projet'!$P:$P,"X",'5.1 Suivi de projet'!$B:$B,B31)</f>
        <v>0</v>
      </c>
      <c r="U31" s="291">
        <f>IFERROR(T31/$T$34,0)</f>
        <v>0</v>
      </c>
      <c r="V31" s="289">
        <f>SUMIF('5.1 Suivi de projet'!$B:$B,B31,'5.1 Suivi de projet'!$R:$R)+SUMIF('5.1 Suivi de projet'!$B:$B,B31,'5.1 Suivi de projet'!$T:$T)</f>
        <v>0</v>
      </c>
      <c r="W31" s="288">
        <f>IFERROR(V31/$V$34,0)</f>
        <v>0</v>
      </c>
      <c r="X31" s="289">
        <f>SUMIF('5.1 Suivi de projet'!$B:$B,B31,'5.1 Suivi de projet'!$R:$R)</f>
        <v>0</v>
      </c>
      <c r="Y31" s="288">
        <f>IFERROR(X31/$X$34,0)</f>
        <v>0</v>
      </c>
      <c r="Z31" s="289">
        <f>SUMIF('5.1 Suivi de projet'!$B:$B,B31,'5.1 Suivi de projet'!$T:$T)</f>
        <v>0</v>
      </c>
      <c r="AA31" s="290">
        <f>IFERROR(Z31/$Z$34,0)</f>
        <v>0</v>
      </c>
      <c r="AB31" s="287">
        <f>COUNTIFS('5.1 Suivi de projet'!$V:$V,"X",'5.1 Suivi de projet'!$B:$B,B31)</f>
        <v>0</v>
      </c>
      <c r="AC31" s="291">
        <f>IFERROR(AB31/$AB$34,0)</f>
        <v>0</v>
      </c>
      <c r="AD31" s="289">
        <f>SUMIF('5.1 Suivi de projet'!$B:$B,B31,'5.1 Suivi de projet'!$X:$X)+SUMIF('5.1 Suivi de projet'!$B:$B,B31,'5.1 Suivi de projet'!$Z:$Z)</f>
        <v>0</v>
      </c>
      <c r="AE31" s="288">
        <f>IFERROR(AD31/$AD$34,0)</f>
        <v>0</v>
      </c>
      <c r="AF31" s="289">
        <f>SUMIF('5.1 Suivi de projet'!$B:$B,B31,'5.1 Suivi de projet'!$X:$X)</f>
        <v>0</v>
      </c>
      <c r="AG31" s="288">
        <f>IFERROR(AF31/$AF$34,0)</f>
        <v>0</v>
      </c>
      <c r="AH31" s="289">
        <f>SUMIF('5.1 Suivi de projet'!$B:$B,B31,'5.1 Suivi de projet'!$Z:$Z)</f>
        <v>0</v>
      </c>
      <c r="AI31" s="290">
        <f>IFERROR(AH31/$AH$34,0)</f>
        <v>0</v>
      </c>
      <c r="AJ31" s="287">
        <f>COUNTIFS('5.1 Suivi de projet'!$AB:$AB,"X",'5.1 Suivi de projet'!$B:$B,B31)</f>
        <v>0</v>
      </c>
      <c r="AK31" s="291">
        <f>IFERROR(AJ31/$AJ$34,0)</f>
        <v>0</v>
      </c>
      <c r="AL31" s="289">
        <f>SUMIF('5.1 Suivi de projet'!$B:$B,B31,'5.1 Suivi de projet'!$AD:$AD)+SUMIF('5.1 Suivi de projet'!$B:$B,B31,'5.1 Suivi de projet'!$AF:$AF)</f>
        <v>0</v>
      </c>
      <c r="AM31" s="288">
        <f>IFERROR(AL31/$AL$34,0)</f>
        <v>0</v>
      </c>
      <c r="AN31" s="289">
        <f>SUMIF('5.1 Suivi de projet'!$B:$B,B31,'5.1 Suivi de projet'!$AD:$AD)</f>
        <v>0</v>
      </c>
      <c r="AO31" s="288">
        <f>IFERROR(AN31/$AN$34,0)</f>
        <v>0</v>
      </c>
      <c r="AP31" s="289">
        <f>SUMIF('5.1 Suivi de projet'!$B:$B,B31,'5.1 Suivi de projet'!$AF:$AF)</f>
        <v>0</v>
      </c>
      <c r="AQ31" s="288">
        <f>IFERROR(AP31/$AP$34,0)</f>
        <v>0</v>
      </c>
      <c r="AR31" s="214"/>
      <c r="AS31" s="214"/>
      <c r="AT31" s="33"/>
    </row>
    <row r="32" spans="1:46" x14ac:dyDescent="0.25">
      <c r="A32" s="200"/>
      <c r="B32" s="292" t="s">
        <v>108</v>
      </c>
      <c r="C32" s="293">
        <f>'4.2 Vue d’ensemble'!C32</f>
        <v>3</v>
      </c>
      <c r="D32" s="294">
        <f>'4.2 Vue d’ensemble'!D32</f>
        <v>0</v>
      </c>
      <c r="E32" s="295">
        <f>'4.2 Vue d’ensemble'!E32</f>
        <v>0</v>
      </c>
      <c r="F32" s="296">
        <f>'4.2 Vue d’ensemble'!G32</f>
        <v>0</v>
      </c>
      <c r="G32" s="297">
        <f>'4.2 Vue d’ensemble'!H32</f>
        <v>0</v>
      </c>
      <c r="H32" s="296">
        <f>'4.2 Vue d’ensemble'!I32</f>
        <v>0</v>
      </c>
      <c r="I32" s="297">
        <f>'4.2 Vue d’ensemble'!J32</f>
        <v>0</v>
      </c>
      <c r="J32" s="296">
        <f>'4.2 Vue d’ensemble'!K32</f>
        <v>0</v>
      </c>
      <c r="K32" s="298">
        <f>'4.2 Vue d’ensemble'!L32</f>
        <v>0</v>
      </c>
      <c r="L32" s="287">
        <f>COUNTIFS('5.1 Suivi de projet'!$J:$J,"X",'5.1 Suivi de projet'!$B:$B,B32)</f>
        <v>0</v>
      </c>
      <c r="M32" s="283">
        <f t="shared" ref="M32:M33" si="32">IFERROR(L32/$L$34,0)</f>
        <v>0</v>
      </c>
      <c r="N32" s="284">
        <f>SUMIF('5.1 Suivi de projet'!$B:$B,B32,'5.1 Suivi de projet'!$L:$L)+SUMIF('5.1 Suivi de projet'!$B:$B,B32,'5.1 Suivi de projet'!$N:$N)</f>
        <v>0</v>
      </c>
      <c r="O32" s="288">
        <f t="shared" ref="O32:O33" si="33">IFERROR(N32/$N$34,0)</f>
        <v>0</v>
      </c>
      <c r="P32" s="284">
        <f>SUMIF('5.1 Suivi de projet'!$B:$B,B32,'5.1 Suivi de projet'!$L:$L)</f>
        <v>0</v>
      </c>
      <c r="Q32" s="288">
        <f t="shared" ref="Q32:Q33" si="34">IFERROR(P32/$P$34,0)</f>
        <v>0</v>
      </c>
      <c r="R32" s="289">
        <f>SUMIF('5.1 Suivi de projet'!$B:$B,B32,'5.1 Suivi de projet'!$N:$N)</f>
        <v>0</v>
      </c>
      <c r="S32" s="290">
        <f t="shared" ref="S32:S33" si="35">IFERROR(R32/$R$34,0)</f>
        <v>0</v>
      </c>
      <c r="T32" s="287">
        <f>COUNTIFS('5.1 Suivi de projet'!$P:$P,"X",'5.1 Suivi de projet'!$B:$B,B32)</f>
        <v>0</v>
      </c>
      <c r="U32" s="291">
        <f>IFERROR(T32/$T$34,0)</f>
        <v>0</v>
      </c>
      <c r="V32" s="289">
        <f>SUMIF('5.1 Suivi de projet'!$B:$B,B32,'5.1 Suivi de projet'!$R:$R)+SUMIF('5.1 Suivi de projet'!$B:$B,B32,'5.1 Suivi de projet'!$T:$T)</f>
        <v>0</v>
      </c>
      <c r="W32" s="288">
        <f t="shared" ref="W32:W33" si="36">IFERROR(V32/$V$34,0)</f>
        <v>0</v>
      </c>
      <c r="X32" s="289">
        <f>SUMIF('5.1 Suivi de projet'!$B:$B,B32,'5.1 Suivi de projet'!$R:$R)</f>
        <v>0</v>
      </c>
      <c r="Y32" s="288">
        <f t="shared" ref="Y32:Y33" si="37">IFERROR(X32/$X$34,0)</f>
        <v>0</v>
      </c>
      <c r="Z32" s="289">
        <f>SUMIF('5.1 Suivi de projet'!$B:$B,B32,'5.1 Suivi de projet'!$T:$T)</f>
        <v>0</v>
      </c>
      <c r="AA32" s="290">
        <f t="shared" ref="AA32:AA33" si="38">IFERROR(Z32/$Z$34,0)</f>
        <v>0</v>
      </c>
      <c r="AB32" s="287">
        <f>COUNTIFS('5.1 Suivi de projet'!$V:$V,"X",'5.1 Suivi de projet'!$B:$B,B32)</f>
        <v>0</v>
      </c>
      <c r="AC32" s="291">
        <f t="shared" ref="AC32:AC33" si="39">IFERROR(AB32/$AB$34,0)</f>
        <v>0</v>
      </c>
      <c r="AD32" s="289">
        <f>SUMIF('5.1 Suivi de projet'!$B:$B,B32,'5.1 Suivi de projet'!$X:$X)+SUMIF('5.1 Suivi de projet'!$B:$B,B32,'5.1 Suivi de projet'!$Z:$Z)</f>
        <v>0</v>
      </c>
      <c r="AE32" s="288">
        <f t="shared" ref="AE32:AE33" si="40">IFERROR(AD32/$AD$34,0)</f>
        <v>0</v>
      </c>
      <c r="AF32" s="289">
        <f>SUMIF('5.1 Suivi de projet'!$B:$B,B32,'5.1 Suivi de projet'!$X:$X)</f>
        <v>0</v>
      </c>
      <c r="AG32" s="288">
        <f t="shared" ref="AG32:AG33" si="41">IFERROR(AF32/$AF$34,0)</f>
        <v>0</v>
      </c>
      <c r="AH32" s="289">
        <f>SUMIF('5.1 Suivi de projet'!$B:$B,B32,'5.1 Suivi de projet'!$Z:$Z)</f>
        <v>0</v>
      </c>
      <c r="AI32" s="290">
        <f t="shared" ref="AI32:AI33" si="42">IFERROR(AH32/$AH$34,0)</f>
        <v>0</v>
      </c>
      <c r="AJ32" s="287">
        <f>COUNTIFS('5.1 Suivi de projet'!$AB:$AB,"X",'5.1 Suivi de projet'!$B:$B,B32)</f>
        <v>0</v>
      </c>
      <c r="AK32" s="291">
        <f t="shared" ref="AK32:AK33" si="43">IFERROR(AJ32/$AJ$34,0)</f>
        <v>0</v>
      </c>
      <c r="AL32" s="289">
        <f>SUMIF('5.1 Suivi de projet'!$B:$B,B32,'5.1 Suivi de projet'!$AD:$AD)+SUMIF('5.1 Suivi de projet'!$B:$B,B32,'5.1 Suivi de projet'!$AF:$AF)</f>
        <v>0</v>
      </c>
      <c r="AM32" s="288">
        <f t="shared" ref="AM32:AM33" si="44">IFERROR(AL32/$AL$34,0)</f>
        <v>0</v>
      </c>
      <c r="AN32" s="289">
        <f>SUMIF('5.1 Suivi de projet'!$B:$B,B32,'5.1 Suivi de projet'!$AD:$AD)</f>
        <v>0</v>
      </c>
      <c r="AO32" s="288">
        <f t="shared" ref="AO32:AO33" si="45">IFERROR(AN32/$AN$34,0)</f>
        <v>0</v>
      </c>
      <c r="AP32" s="289">
        <f>SUMIF('5.1 Suivi de projet'!$B:$B,B32,'5.1 Suivi de projet'!$AF:$AF)</f>
        <v>0</v>
      </c>
      <c r="AQ32" s="288">
        <f t="shared" ref="AQ32:AQ33" si="46">IFERROR(AP32/$AP$34,0)</f>
        <v>0</v>
      </c>
      <c r="AR32" s="200"/>
      <c r="AS32" s="200"/>
    </row>
    <row r="33" spans="1:46" s="7" customFormat="1" ht="15.75" thickBot="1" x14ac:dyDescent="0.3">
      <c r="A33" s="214"/>
      <c r="B33" s="292" t="s">
        <v>109</v>
      </c>
      <c r="C33" s="299">
        <f>'4.2 Vue d’ensemble'!C33</f>
        <v>5</v>
      </c>
      <c r="D33" s="294">
        <f>'4.2 Vue d’ensemble'!D33</f>
        <v>0</v>
      </c>
      <c r="E33" s="295">
        <f>'4.2 Vue d’ensemble'!E33</f>
        <v>0</v>
      </c>
      <c r="F33" s="296">
        <f>'4.2 Vue d’ensemble'!G33</f>
        <v>0</v>
      </c>
      <c r="G33" s="297">
        <f>'4.2 Vue d’ensemble'!H33</f>
        <v>0</v>
      </c>
      <c r="H33" s="296">
        <f>'4.2 Vue d’ensemble'!I33</f>
        <v>0</v>
      </c>
      <c r="I33" s="297">
        <f>'4.2 Vue d’ensemble'!J33</f>
        <v>0</v>
      </c>
      <c r="J33" s="296">
        <f>'4.2 Vue d’ensemble'!K33</f>
        <v>0</v>
      </c>
      <c r="K33" s="298">
        <f>'4.2 Vue d’ensemble'!L33</f>
        <v>0</v>
      </c>
      <c r="L33" s="287">
        <f>COUNTIFS('5.1 Suivi de projet'!$J:$J,"X",'5.1 Suivi de projet'!$B:$B,B33)</f>
        <v>0</v>
      </c>
      <c r="M33" s="283">
        <f t="shared" si="32"/>
        <v>0</v>
      </c>
      <c r="N33" s="284">
        <f>SUMIF('5.1 Suivi de projet'!$B:$B,B33,'5.1 Suivi de projet'!$L:$L)+SUMIF('5.1 Suivi de projet'!$B:$B,B33,'5.1 Suivi de projet'!$N:$N)</f>
        <v>0</v>
      </c>
      <c r="O33" s="288">
        <f t="shared" si="33"/>
        <v>0</v>
      </c>
      <c r="P33" s="284">
        <f>SUMIF('5.1 Suivi de projet'!$B:$B,B33,'5.1 Suivi de projet'!$L:$L)</f>
        <v>0</v>
      </c>
      <c r="Q33" s="288">
        <f t="shared" si="34"/>
        <v>0</v>
      </c>
      <c r="R33" s="289">
        <f>SUMIF('5.1 Suivi de projet'!$B:$B,B33,'5.1 Suivi de projet'!$N:$N)</f>
        <v>0</v>
      </c>
      <c r="S33" s="290">
        <f t="shared" si="35"/>
        <v>0</v>
      </c>
      <c r="T33" s="287">
        <f>COUNTIFS('5.1 Suivi de projet'!$P:$P,"X",'5.1 Suivi de projet'!$B:$B,B33)</f>
        <v>0</v>
      </c>
      <c r="U33" s="291">
        <f>IFERROR(T33/$T$34,0)</f>
        <v>0</v>
      </c>
      <c r="V33" s="289">
        <f>SUMIF('5.1 Suivi de projet'!$B:$B,B33,'5.1 Suivi de projet'!$R:$R)+SUMIF('5.1 Suivi de projet'!$B:$B,B33,'5.1 Suivi de projet'!$T:$T)</f>
        <v>0</v>
      </c>
      <c r="W33" s="288">
        <f t="shared" si="36"/>
        <v>0</v>
      </c>
      <c r="X33" s="289">
        <f>SUMIF('5.1 Suivi de projet'!$B:$B,B33,'5.1 Suivi de projet'!$R:$R)</f>
        <v>0</v>
      </c>
      <c r="Y33" s="288">
        <f t="shared" si="37"/>
        <v>0</v>
      </c>
      <c r="Z33" s="289">
        <f>SUMIF('5.1 Suivi de projet'!$B:$B,B33,'5.1 Suivi de projet'!$T:$T)</f>
        <v>0</v>
      </c>
      <c r="AA33" s="290">
        <f t="shared" si="38"/>
        <v>0</v>
      </c>
      <c r="AB33" s="287">
        <f>COUNTIFS('5.1 Suivi de projet'!$V:$V,"X",'5.1 Suivi de projet'!$B:$B,B33)</f>
        <v>0</v>
      </c>
      <c r="AC33" s="291">
        <f t="shared" si="39"/>
        <v>0</v>
      </c>
      <c r="AD33" s="289">
        <f>SUMIF('5.1 Suivi de projet'!$B:$B,B33,'5.1 Suivi de projet'!$X:$X)+SUMIF('5.1 Suivi de projet'!$B:$B,B33,'5.1 Suivi de projet'!$Z:$Z)</f>
        <v>0</v>
      </c>
      <c r="AE33" s="288">
        <f t="shared" si="40"/>
        <v>0</v>
      </c>
      <c r="AF33" s="289">
        <f>SUMIF('5.1 Suivi de projet'!$B:$B,B33,'5.1 Suivi de projet'!$X:$X)</f>
        <v>0</v>
      </c>
      <c r="AG33" s="288">
        <f t="shared" si="41"/>
        <v>0</v>
      </c>
      <c r="AH33" s="289">
        <f>SUMIF('5.1 Suivi de projet'!$B:$B,B33,'5.1 Suivi de projet'!$Z:$Z)</f>
        <v>0</v>
      </c>
      <c r="AI33" s="290">
        <f t="shared" si="42"/>
        <v>0</v>
      </c>
      <c r="AJ33" s="287">
        <f>COUNTIFS('5.1 Suivi de projet'!$AB:$AB,"X",'5.1 Suivi de projet'!$B:$B,B33)</f>
        <v>0</v>
      </c>
      <c r="AK33" s="291">
        <f t="shared" si="43"/>
        <v>0</v>
      </c>
      <c r="AL33" s="289">
        <f>SUMIF('5.1 Suivi de projet'!$B:$B,B33,'5.1 Suivi de projet'!$AD:$AD)+SUMIF('5.1 Suivi de projet'!$B:$B,B33,'5.1 Suivi de projet'!$AF:$AF)</f>
        <v>0</v>
      </c>
      <c r="AM33" s="288">
        <f t="shared" si="44"/>
        <v>0</v>
      </c>
      <c r="AN33" s="289">
        <f>SUMIF('5.1 Suivi de projet'!$B:$B,B33,'5.1 Suivi de projet'!$AD:$AD)</f>
        <v>0</v>
      </c>
      <c r="AO33" s="288">
        <f t="shared" si="45"/>
        <v>0</v>
      </c>
      <c r="AP33" s="289">
        <f>SUMIF('5.1 Suivi de projet'!$B:$B,B33,'5.1 Suivi de projet'!$AF:$AF)</f>
        <v>0</v>
      </c>
      <c r="AQ33" s="288">
        <f t="shared" si="46"/>
        <v>0</v>
      </c>
      <c r="AR33" s="214"/>
      <c r="AS33" s="214"/>
      <c r="AT33" s="33"/>
    </row>
    <row r="34" spans="1:46" ht="16.5" thickBot="1" x14ac:dyDescent="0.3">
      <c r="A34" s="200"/>
      <c r="B34" s="300" t="s">
        <v>74</v>
      </c>
      <c r="C34" s="301">
        <f>SUM(C17,C23,C30)</f>
        <v>45</v>
      </c>
      <c r="D34" s="301">
        <f>'4.2 Vue d’ensemble'!D34</f>
        <v>0</v>
      </c>
      <c r="E34" s="302">
        <f>'4.2 Vue d’ensemble'!E34</f>
        <v>0</v>
      </c>
      <c r="F34" s="303">
        <f>'4.2 Vue d’ensemble'!G34</f>
        <v>0</v>
      </c>
      <c r="G34" s="304">
        <f>'4.2 Vue d’ensemble'!H34</f>
        <v>0</v>
      </c>
      <c r="H34" s="303">
        <f>'4.2 Vue d’ensemble'!I34</f>
        <v>0</v>
      </c>
      <c r="I34" s="304">
        <f>'4.2 Vue d’ensemble'!J34</f>
        <v>1</v>
      </c>
      <c r="J34" s="303">
        <f>'4.2 Vue d’ensemble'!K34</f>
        <v>0</v>
      </c>
      <c r="K34" s="305">
        <f>'4.2 Vue d’ensemble'!L34</f>
        <v>1</v>
      </c>
      <c r="L34" s="306">
        <f>L30+L23+L17</f>
        <v>0</v>
      </c>
      <c r="M34" s="302">
        <f>IFERROR(L34/$L$34,0)</f>
        <v>0</v>
      </c>
      <c r="N34" s="303">
        <f>N30+N23+N17</f>
        <v>0</v>
      </c>
      <c r="O34" s="304">
        <f>IFERROR(N34/$F$34,0)</f>
        <v>0</v>
      </c>
      <c r="P34" s="303">
        <f>P30+P23+P17</f>
        <v>0</v>
      </c>
      <c r="Q34" s="304">
        <f>IFERROR(P34/$H$34,0)</f>
        <v>0</v>
      </c>
      <c r="R34" s="303">
        <f>R30+R23+R17</f>
        <v>0</v>
      </c>
      <c r="S34" s="305">
        <f>IFERROR(R34/$J$34,0)</f>
        <v>0</v>
      </c>
      <c r="T34" s="306">
        <f>T30+T23+T17</f>
        <v>0</v>
      </c>
      <c r="U34" s="302">
        <f>IFERROR(T34/$T$34,0)</f>
        <v>0</v>
      </c>
      <c r="V34" s="303">
        <f>V30+V23+V17</f>
        <v>0</v>
      </c>
      <c r="W34" s="304">
        <f>IFERROR(V34/$F$34,0)</f>
        <v>0</v>
      </c>
      <c r="X34" s="303">
        <f>X30+X23+X17</f>
        <v>0</v>
      </c>
      <c r="Y34" s="304">
        <f>IFERROR(X34/$H$34,0)</f>
        <v>0</v>
      </c>
      <c r="Z34" s="303">
        <f>Z30+Z23+Z17</f>
        <v>0</v>
      </c>
      <c r="AA34" s="305">
        <f>IFERROR(Z34/$J$34,0)</f>
        <v>0</v>
      </c>
      <c r="AB34" s="306">
        <f>AB30+AB23+AB17</f>
        <v>0</v>
      </c>
      <c r="AC34" s="302">
        <f>IFERROR(AB34/$AB$34,0)</f>
        <v>0</v>
      </c>
      <c r="AD34" s="303">
        <f>AD30+AD23+AD17</f>
        <v>0</v>
      </c>
      <c r="AE34" s="304">
        <f>IFERROR(AD34/$F$34,0)</f>
        <v>0</v>
      </c>
      <c r="AF34" s="303">
        <f>AF30+AF23+AF17</f>
        <v>0</v>
      </c>
      <c r="AG34" s="304">
        <f>IFERROR(AF34/$H$34,0)</f>
        <v>0</v>
      </c>
      <c r="AH34" s="303">
        <f>AH17+AH23+AH30</f>
        <v>0</v>
      </c>
      <c r="AI34" s="305">
        <f>IFERROR(AH34/$J$34,0)</f>
        <v>0</v>
      </c>
      <c r="AJ34" s="306">
        <f>AJ30+AJ23+AJ17</f>
        <v>0</v>
      </c>
      <c r="AK34" s="302">
        <f>IFERROR(AJ34/L34,0)</f>
        <v>0</v>
      </c>
      <c r="AL34" s="303">
        <f>AL30+AL23+AL17</f>
        <v>0</v>
      </c>
      <c r="AM34" s="304">
        <f>IFERROR(AL34/$F$34,0)</f>
        <v>0</v>
      </c>
      <c r="AN34" s="303">
        <f>AN30+AN23+AN17</f>
        <v>0</v>
      </c>
      <c r="AO34" s="304">
        <f>IFERROR(AN34/$H$34,0)</f>
        <v>0</v>
      </c>
      <c r="AP34" s="303">
        <f>AP17+AP23+AP30</f>
        <v>0</v>
      </c>
      <c r="AQ34" s="304">
        <f>IFERROR(AP34/$J$34,0)</f>
        <v>0</v>
      </c>
      <c r="AR34" s="200"/>
      <c r="AS34" s="200"/>
    </row>
    <row r="35" spans="1:46" x14ac:dyDescent="0.25">
      <c r="A35" s="200"/>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row>
    <row r="36" spans="1:46" ht="15.75" x14ac:dyDescent="0.25">
      <c r="A36" s="200"/>
      <c r="B36" s="307"/>
      <c r="C36" s="73"/>
      <c r="D36" s="308"/>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row>
    <row r="37" spans="1:46" ht="14.25" customHeight="1" thickBot="1" x14ac:dyDescent="0.3">
      <c r="A37" s="200"/>
      <c r="B37" s="72"/>
      <c r="C37" s="309"/>
      <c r="D37" s="72"/>
      <c r="E37" s="310"/>
      <c r="F37" s="200"/>
      <c r="G37" s="310"/>
      <c r="H37" s="310"/>
      <c r="I37" s="310"/>
      <c r="J37" s="310"/>
      <c r="K37" s="310"/>
      <c r="L37" s="311"/>
      <c r="M37" s="310"/>
      <c r="N37" s="310"/>
      <c r="O37" s="310"/>
      <c r="P37" s="310"/>
      <c r="Q37" s="310"/>
      <c r="R37" s="310"/>
      <c r="S37" s="200"/>
      <c r="T37" s="200"/>
      <c r="U37" s="200"/>
      <c r="V37" s="200"/>
      <c r="W37" s="200"/>
      <c r="X37" s="200"/>
      <c r="Y37" s="200"/>
      <c r="Z37" s="200"/>
      <c r="AA37" s="200"/>
      <c r="AB37" s="576"/>
      <c r="AC37" s="576"/>
      <c r="AD37" s="576"/>
      <c r="AE37" s="576"/>
      <c r="AF37" s="576"/>
      <c r="AG37" s="576"/>
      <c r="AH37" s="576"/>
      <c r="AI37" s="200"/>
      <c r="AJ37" s="200"/>
      <c r="AK37" s="200"/>
      <c r="AL37" s="200"/>
      <c r="AM37" s="200"/>
      <c r="AN37" s="200"/>
      <c r="AO37" s="200"/>
      <c r="AP37" s="200"/>
      <c r="AQ37" s="200"/>
      <c r="AR37" s="200"/>
      <c r="AS37" s="200"/>
    </row>
    <row r="38" spans="1:46" ht="14.25" customHeight="1" x14ac:dyDescent="0.25">
      <c r="A38" s="200"/>
      <c r="B38" s="72"/>
      <c r="C38" s="554" t="s">
        <v>192</v>
      </c>
      <c r="D38" s="555"/>
      <c r="E38" s="555"/>
      <c r="F38" s="555"/>
      <c r="G38" s="555"/>
      <c r="H38" s="555"/>
      <c r="I38" s="556"/>
      <c r="J38" s="310"/>
      <c r="K38" s="310"/>
      <c r="L38" s="311"/>
      <c r="M38" s="310"/>
      <c r="N38" s="310"/>
      <c r="O38" s="310"/>
      <c r="P38" s="310"/>
      <c r="Q38" s="310"/>
      <c r="R38" s="310"/>
      <c r="S38" s="200"/>
      <c r="T38" s="200"/>
      <c r="U38" s="200"/>
      <c r="V38" s="200"/>
      <c r="W38" s="200"/>
      <c r="X38" s="200"/>
      <c r="Y38" s="200"/>
      <c r="Z38" s="200"/>
      <c r="AA38" s="200"/>
      <c r="AB38" s="576"/>
      <c r="AC38" s="576"/>
      <c r="AD38" s="576"/>
      <c r="AE38" s="576"/>
      <c r="AF38" s="576"/>
      <c r="AG38" s="576"/>
      <c r="AH38" s="576"/>
      <c r="AI38" s="200"/>
      <c r="AJ38" s="200"/>
      <c r="AK38" s="200"/>
      <c r="AL38" s="200"/>
      <c r="AM38" s="200"/>
      <c r="AN38" s="200"/>
      <c r="AO38" s="200"/>
      <c r="AP38" s="200"/>
      <c r="AQ38" s="200"/>
      <c r="AR38" s="200"/>
      <c r="AS38" s="200"/>
    </row>
    <row r="39" spans="1:46" ht="14.65" customHeight="1" x14ac:dyDescent="0.25">
      <c r="A39" s="200"/>
      <c r="B39" s="72"/>
      <c r="C39" s="557"/>
      <c r="D39" s="558"/>
      <c r="E39" s="558"/>
      <c r="F39" s="558"/>
      <c r="G39" s="558"/>
      <c r="H39" s="558"/>
      <c r="I39" s="559"/>
      <c r="J39" s="310"/>
      <c r="K39" s="310"/>
      <c r="L39" s="311"/>
      <c r="M39" s="310"/>
      <c r="N39" s="310"/>
      <c r="O39" s="310"/>
      <c r="P39" s="310"/>
      <c r="Q39" s="310"/>
      <c r="R39" s="310"/>
      <c r="S39" s="200"/>
      <c r="T39" s="200"/>
      <c r="U39" s="200"/>
      <c r="V39" s="200"/>
      <c r="W39" s="200"/>
      <c r="X39" s="200"/>
      <c r="Y39" s="200"/>
      <c r="Z39" s="200"/>
      <c r="AA39" s="200"/>
      <c r="AB39" s="576"/>
      <c r="AC39" s="576"/>
      <c r="AD39" s="576"/>
      <c r="AE39" s="576"/>
      <c r="AF39" s="576"/>
      <c r="AG39" s="576"/>
      <c r="AH39" s="576"/>
      <c r="AI39" s="200"/>
      <c r="AJ39" s="200"/>
      <c r="AK39" s="200"/>
      <c r="AL39" s="200"/>
      <c r="AM39" s="200"/>
      <c r="AN39" s="200"/>
      <c r="AO39" s="200"/>
      <c r="AP39" s="200"/>
      <c r="AQ39" s="200"/>
      <c r="AR39" s="200"/>
      <c r="AS39" s="200"/>
    </row>
    <row r="40" spans="1:46" x14ac:dyDescent="0.25">
      <c r="A40" s="200"/>
      <c r="B40" s="312"/>
      <c r="C40" s="557"/>
      <c r="D40" s="558"/>
      <c r="E40" s="558"/>
      <c r="F40" s="558"/>
      <c r="G40" s="558"/>
      <c r="H40" s="558"/>
      <c r="I40" s="559"/>
      <c r="J40" s="200"/>
      <c r="K40" s="200"/>
      <c r="L40" s="200"/>
      <c r="M40" s="312"/>
      <c r="N40" s="312"/>
      <c r="O40" s="312"/>
      <c r="P40" s="312"/>
      <c r="Q40" s="312"/>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row>
    <row r="41" spans="1:46" ht="15.75" thickBot="1" x14ac:dyDescent="0.3">
      <c r="A41" s="200"/>
      <c r="B41" s="312"/>
      <c r="C41" s="560"/>
      <c r="D41" s="561"/>
      <c r="E41" s="561"/>
      <c r="F41" s="561"/>
      <c r="G41" s="561"/>
      <c r="H41" s="561"/>
      <c r="I41" s="562"/>
      <c r="J41" s="200"/>
      <c r="K41" s="200"/>
      <c r="L41" s="200"/>
      <c r="M41" s="312"/>
      <c r="N41" s="312"/>
      <c r="O41" s="312"/>
      <c r="P41" s="312"/>
      <c r="Q41" s="312"/>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row>
    <row r="42" spans="1:46" x14ac:dyDescent="0.25">
      <c r="A42" s="200"/>
      <c r="B42" s="312"/>
      <c r="C42" s="313"/>
      <c r="D42" s="314"/>
      <c r="E42" s="314"/>
      <c r="F42" s="314"/>
      <c r="G42" s="314"/>
      <c r="H42" s="314"/>
      <c r="I42" s="315"/>
      <c r="J42" s="200"/>
      <c r="K42" s="200"/>
      <c r="L42" s="200"/>
      <c r="M42" s="312"/>
      <c r="N42" s="312"/>
      <c r="O42" s="312"/>
      <c r="P42" s="312"/>
      <c r="Q42" s="312"/>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row>
    <row r="43" spans="1:46" ht="15.75" x14ac:dyDescent="0.25">
      <c r="A43" s="200"/>
      <c r="B43" s="200"/>
      <c r="C43" s="316"/>
      <c r="D43" s="317">
        <f>F34</f>
        <v>0</v>
      </c>
      <c r="E43" s="318">
        <f>N34</f>
        <v>0</v>
      </c>
      <c r="F43" s="200"/>
      <c r="G43" s="319">
        <f>V34</f>
        <v>0</v>
      </c>
      <c r="H43" s="318">
        <f>AD34</f>
        <v>0</v>
      </c>
      <c r="I43" s="320"/>
      <c r="J43" s="200"/>
      <c r="K43" s="200"/>
      <c r="L43" s="200"/>
      <c r="M43" s="312"/>
      <c r="N43" s="312"/>
      <c r="O43" s="312"/>
      <c r="P43" s="312"/>
      <c r="Q43" s="312"/>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46" x14ac:dyDescent="0.25">
      <c r="A44" s="200"/>
      <c r="B44" s="200"/>
      <c r="C44" s="316"/>
      <c r="D44" s="200"/>
      <c r="E44" s="200"/>
      <c r="F44" s="200"/>
      <c r="G44" s="200"/>
      <c r="H44" s="200"/>
      <c r="I44" s="320"/>
      <c r="J44" s="200"/>
      <c r="K44" s="200"/>
      <c r="L44" s="200"/>
      <c r="M44" s="312"/>
      <c r="N44" s="312"/>
      <c r="O44" s="312"/>
      <c r="P44" s="312"/>
      <c r="Q44" s="312"/>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row>
    <row r="45" spans="1:46" x14ac:dyDescent="0.25">
      <c r="A45" s="200"/>
      <c r="B45" s="200"/>
      <c r="C45" s="316"/>
      <c r="D45" s="200"/>
      <c r="E45" s="200"/>
      <c r="F45" s="200"/>
      <c r="G45" s="200"/>
      <c r="H45" s="200"/>
      <c r="I45" s="320"/>
      <c r="J45" s="200"/>
      <c r="K45" s="200"/>
      <c r="L45" s="200"/>
      <c r="M45" s="312"/>
      <c r="N45" s="312"/>
      <c r="O45" s="312"/>
      <c r="P45" s="312"/>
      <c r="Q45" s="312"/>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row>
    <row r="46" spans="1:46" x14ac:dyDescent="0.25">
      <c r="A46" s="200"/>
      <c r="B46" s="141"/>
      <c r="C46" s="321"/>
      <c r="D46" s="132"/>
      <c r="E46" s="132"/>
      <c r="F46" s="132"/>
      <c r="G46" s="132"/>
      <c r="H46" s="132"/>
      <c r="I46" s="322"/>
      <c r="J46" s="132"/>
      <c r="K46" s="200"/>
      <c r="L46" s="200"/>
      <c r="M46" s="312"/>
      <c r="N46" s="312"/>
      <c r="O46" s="312"/>
      <c r="P46" s="312"/>
      <c r="Q46" s="312"/>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row>
    <row r="47" spans="1:46" ht="14.25" customHeight="1" x14ac:dyDescent="0.25">
      <c r="A47" s="200"/>
      <c r="B47" s="139"/>
      <c r="C47" s="323"/>
      <c r="D47" s="132"/>
      <c r="E47" s="132"/>
      <c r="F47" s="132"/>
      <c r="G47" s="132"/>
      <c r="H47" s="132"/>
      <c r="I47" s="322"/>
      <c r="J47" s="132"/>
      <c r="K47" s="200"/>
      <c r="L47" s="200"/>
      <c r="M47" s="312"/>
      <c r="N47" s="312"/>
      <c r="O47" s="312"/>
      <c r="P47" s="312"/>
      <c r="Q47" s="312"/>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row>
    <row r="48" spans="1:46" ht="14.25" customHeight="1" x14ac:dyDescent="0.25">
      <c r="A48" s="200"/>
      <c r="B48" s="139"/>
      <c r="C48" s="323"/>
      <c r="D48" s="132"/>
      <c r="E48" s="132"/>
      <c r="F48" s="132"/>
      <c r="G48" s="132"/>
      <c r="H48" s="132"/>
      <c r="I48" s="322"/>
      <c r="J48" s="132"/>
      <c r="K48" s="200"/>
      <c r="L48" s="200"/>
      <c r="M48" s="312"/>
      <c r="N48" s="312"/>
      <c r="O48" s="312"/>
      <c r="P48" s="312"/>
      <c r="Q48" s="312"/>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row>
    <row r="49" spans="1:45" ht="14.25" customHeight="1" x14ac:dyDescent="0.25">
      <c r="A49" s="200"/>
      <c r="B49" s="139"/>
      <c r="C49" s="323"/>
      <c r="D49" s="132"/>
      <c r="E49" s="132"/>
      <c r="F49" s="132"/>
      <c r="G49" s="132"/>
      <c r="H49" s="132"/>
      <c r="I49" s="322"/>
      <c r="J49" s="132"/>
      <c r="K49" s="200"/>
      <c r="L49" s="200"/>
      <c r="M49" s="312"/>
      <c r="N49" s="312"/>
      <c r="O49" s="312"/>
      <c r="P49" s="312"/>
      <c r="Q49" s="312"/>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row>
    <row r="50" spans="1:45" x14ac:dyDescent="0.25">
      <c r="A50" s="200"/>
      <c r="B50" s="141"/>
      <c r="C50" s="321"/>
      <c r="D50" s="132"/>
      <c r="E50" s="132"/>
      <c r="F50" s="132"/>
      <c r="G50" s="132"/>
      <c r="H50" s="132"/>
      <c r="I50" s="322"/>
      <c r="J50" s="132"/>
      <c r="K50" s="200"/>
      <c r="L50" s="200"/>
      <c r="M50" s="312"/>
      <c r="N50" s="312"/>
      <c r="O50" s="312"/>
      <c r="P50" s="312"/>
      <c r="Q50" s="312"/>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row>
    <row r="51" spans="1:45" x14ac:dyDescent="0.25">
      <c r="A51" s="200"/>
      <c r="B51" s="141"/>
      <c r="C51" s="321"/>
      <c r="D51" s="132"/>
      <c r="E51" s="132"/>
      <c r="F51" s="132"/>
      <c r="G51" s="132"/>
      <c r="H51" s="132"/>
      <c r="I51" s="322"/>
      <c r="J51" s="132"/>
      <c r="K51" s="200"/>
      <c r="L51" s="200"/>
      <c r="M51" s="312"/>
      <c r="N51" s="312"/>
      <c r="O51" s="312"/>
      <c r="P51" s="312"/>
      <c r="Q51" s="312"/>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row>
    <row r="52" spans="1:45" x14ac:dyDescent="0.25">
      <c r="A52" s="200"/>
      <c r="B52" s="141"/>
      <c r="C52" s="321"/>
      <c r="D52" s="132"/>
      <c r="E52" s="132"/>
      <c r="F52" s="132"/>
      <c r="G52" s="132"/>
      <c r="H52" s="132"/>
      <c r="I52" s="322"/>
      <c r="J52" s="132"/>
      <c r="K52" s="200"/>
      <c r="L52" s="200"/>
      <c r="M52" s="312"/>
      <c r="N52" s="312"/>
      <c r="O52" s="312"/>
      <c r="P52" s="312"/>
      <c r="Q52" s="312"/>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row>
    <row r="53" spans="1:45" x14ac:dyDescent="0.25">
      <c r="A53" s="200"/>
      <c r="B53" s="141"/>
      <c r="C53" s="321"/>
      <c r="D53" s="132"/>
      <c r="E53" s="132"/>
      <c r="F53" s="132"/>
      <c r="G53" s="132"/>
      <c r="H53" s="132"/>
      <c r="I53" s="322"/>
      <c r="J53" s="132"/>
      <c r="K53" s="200"/>
      <c r="L53" s="200"/>
      <c r="M53" s="312"/>
      <c r="N53" s="312"/>
      <c r="O53" s="312"/>
      <c r="P53" s="312"/>
      <c r="Q53" s="312"/>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row>
    <row r="54" spans="1:45" x14ac:dyDescent="0.25">
      <c r="A54" s="200"/>
      <c r="B54" s="141"/>
      <c r="C54" s="321"/>
      <c r="D54" s="132"/>
      <c r="E54" s="132"/>
      <c r="F54" s="132"/>
      <c r="G54" s="132"/>
      <c r="H54" s="132"/>
      <c r="I54" s="322"/>
      <c r="J54" s="132"/>
      <c r="K54" s="200"/>
      <c r="L54" s="200"/>
      <c r="M54" s="312"/>
      <c r="N54" s="312"/>
      <c r="O54" s="312"/>
      <c r="P54" s="312"/>
      <c r="Q54" s="312"/>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row>
    <row r="55" spans="1:45" x14ac:dyDescent="0.25">
      <c r="A55" s="200"/>
      <c r="B55" s="141"/>
      <c r="C55" s="321"/>
      <c r="D55" s="132"/>
      <c r="E55" s="132"/>
      <c r="F55" s="132"/>
      <c r="G55" s="132"/>
      <c r="H55" s="132"/>
      <c r="I55" s="322"/>
      <c r="J55" s="132"/>
      <c r="K55" s="200"/>
      <c r="L55" s="200"/>
      <c r="M55" s="312"/>
      <c r="N55" s="312"/>
      <c r="O55" s="312"/>
      <c r="P55" s="312"/>
      <c r="Q55" s="312"/>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row>
    <row r="56" spans="1:45" x14ac:dyDescent="0.25">
      <c r="A56" s="200"/>
      <c r="B56" s="141"/>
      <c r="C56" s="321"/>
      <c r="D56" s="132"/>
      <c r="E56" s="132"/>
      <c r="F56" s="132"/>
      <c r="G56" s="132"/>
      <c r="H56" s="132"/>
      <c r="I56" s="322"/>
      <c r="J56" s="132"/>
      <c r="K56" s="200"/>
      <c r="L56" s="200"/>
      <c r="M56" s="312"/>
      <c r="N56" s="312"/>
      <c r="O56" s="312"/>
      <c r="P56" s="312"/>
      <c r="Q56" s="312"/>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row>
    <row r="57" spans="1:45" x14ac:dyDescent="0.25">
      <c r="A57" s="200"/>
      <c r="B57" s="200"/>
      <c r="C57" s="316"/>
      <c r="D57" s="200"/>
      <c r="E57" s="200"/>
      <c r="F57" s="200"/>
      <c r="G57" s="200"/>
      <c r="H57" s="200"/>
      <c r="I57" s="320"/>
      <c r="J57" s="200"/>
      <c r="K57" s="200"/>
      <c r="L57" s="200"/>
      <c r="M57" s="312"/>
      <c r="N57" s="312"/>
      <c r="O57" s="312"/>
      <c r="P57" s="312"/>
      <c r="Q57" s="312"/>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row>
    <row r="58" spans="1:45" x14ac:dyDescent="0.25">
      <c r="A58" s="200"/>
      <c r="B58" s="200"/>
      <c r="C58" s="316"/>
      <c r="D58" s="200"/>
      <c r="E58" s="200"/>
      <c r="F58" s="200"/>
      <c r="G58" s="200"/>
      <c r="H58" s="200"/>
      <c r="I58" s="320"/>
      <c r="J58" s="200"/>
      <c r="K58" s="200"/>
      <c r="L58" s="200"/>
      <c r="M58" s="312"/>
      <c r="N58" s="312"/>
      <c r="O58" s="312"/>
      <c r="P58" s="312"/>
      <c r="Q58" s="312"/>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row>
    <row r="59" spans="1:45" x14ac:dyDescent="0.25">
      <c r="A59" s="200"/>
      <c r="B59" s="200"/>
      <c r="C59" s="316"/>
      <c r="D59" s="200"/>
      <c r="E59" s="200"/>
      <c r="F59" s="200"/>
      <c r="G59" s="200"/>
      <c r="H59" s="200"/>
      <c r="I59" s="320"/>
      <c r="J59" s="200"/>
      <c r="K59" s="200"/>
      <c r="L59" s="200"/>
      <c r="M59" s="312"/>
      <c r="N59" s="312"/>
      <c r="O59" s="312"/>
      <c r="P59" s="312"/>
      <c r="Q59" s="312"/>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row>
    <row r="60" spans="1:45" x14ac:dyDescent="0.25">
      <c r="A60" s="200"/>
      <c r="B60" s="200"/>
      <c r="C60" s="316"/>
      <c r="D60" s="200"/>
      <c r="E60" s="200"/>
      <c r="F60" s="200"/>
      <c r="G60" s="200"/>
      <c r="H60" s="200"/>
      <c r="I60" s="320"/>
      <c r="J60" s="200"/>
      <c r="K60" s="200"/>
      <c r="L60" s="200"/>
      <c r="M60" s="312"/>
      <c r="N60" s="312"/>
      <c r="O60" s="312"/>
      <c r="P60" s="312"/>
      <c r="Q60" s="312"/>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row>
    <row r="61" spans="1:45" x14ac:dyDescent="0.25">
      <c r="A61" s="200"/>
      <c r="B61" s="200"/>
      <c r="C61" s="316"/>
      <c r="D61" s="200"/>
      <c r="E61" s="200"/>
      <c r="F61" s="200"/>
      <c r="G61" s="200"/>
      <c r="H61" s="200"/>
      <c r="I61" s="320"/>
      <c r="J61" s="200"/>
      <c r="K61" s="200"/>
      <c r="L61" s="200"/>
      <c r="M61" s="312"/>
      <c r="N61" s="312"/>
      <c r="O61" s="312"/>
      <c r="P61" s="312"/>
      <c r="Q61" s="312"/>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row>
    <row r="62" spans="1:45" x14ac:dyDescent="0.25">
      <c r="A62" s="200"/>
      <c r="B62" s="200"/>
      <c r="C62" s="316"/>
      <c r="D62" s="200"/>
      <c r="E62" s="200"/>
      <c r="F62" s="200"/>
      <c r="G62" s="200"/>
      <c r="H62" s="200"/>
      <c r="I62" s="32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row>
    <row r="63" spans="1:45" x14ac:dyDescent="0.25">
      <c r="A63" s="200"/>
      <c r="B63" s="200"/>
      <c r="C63" s="316"/>
      <c r="D63" s="200"/>
      <c r="E63" s="200"/>
      <c r="F63" s="200"/>
      <c r="G63" s="200"/>
      <c r="H63" s="200"/>
      <c r="I63" s="32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row>
    <row r="64" spans="1:45" ht="14.25" customHeight="1" x14ac:dyDescent="0.25">
      <c r="A64" s="200"/>
      <c r="B64" s="324"/>
      <c r="C64" s="325"/>
      <c r="D64" s="324"/>
      <c r="E64" s="324"/>
      <c r="F64" s="200"/>
      <c r="G64" s="310"/>
      <c r="H64" s="310"/>
      <c r="I64" s="326"/>
      <c r="J64" s="310"/>
      <c r="K64" s="310"/>
      <c r="L64" s="200"/>
      <c r="M64" s="551"/>
      <c r="N64" s="551"/>
      <c r="O64" s="551"/>
      <c r="P64" s="551"/>
      <c r="Q64" s="551"/>
      <c r="R64" s="551"/>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row>
    <row r="65" spans="1:45" ht="14.25" customHeight="1" x14ac:dyDescent="0.25">
      <c r="A65" s="200"/>
      <c r="B65" s="324"/>
      <c r="C65" s="325"/>
      <c r="D65" s="324"/>
      <c r="E65" s="324"/>
      <c r="F65" s="200"/>
      <c r="G65" s="310"/>
      <c r="H65" s="310"/>
      <c r="I65" s="326"/>
      <c r="J65" s="310"/>
      <c r="K65" s="310"/>
      <c r="L65" s="200"/>
      <c r="M65" s="551"/>
      <c r="N65" s="551"/>
      <c r="O65" s="551"/>
      <c r="P65" s="551"/>
      <c r="Q65" s="551"/>
      <c r="R65" s="551"/>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row>
    <row r="66" spans="1:45" ht="14.65" customHeight="1" x14ac:dyDescent="0.25">
      <c r="A66" s="200"/>
      <c r="B66" s="324"/>
      <c r="C66" s="325"/>
      <c r="D66" s="324"/>
      <c r="E66" s="324"/>
      <c r="F66" s="200"/>
      <c r="G66" s="310"/>
      <c r="H66" s="310"/>
      <c r="I66" s="326"/>
      <c r="J66" s="310"/>
      <c r="K66" s="310"/>
      <c r="L66" s="200"/>
      <c r="M66" s="551"/>
      <c r="N66" s="551"/>
      <c r="O66" s="551"/>
      <c r="P66" s="551"/>
      <c r="Q66" s="551"/>
      <c r="R66" s="551"/>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row>
    <row r="67" spans="1:45" x14ac:dyDescent="0.25">
      <c r="A67" s="200"/>
      <c r="B67" s="200"/>
      <c r="C67" s="316"/>
      <c r="D67" s="200"/>
      <c r="E67" s="200"/>
      <c r="F67" s="200"/>
      <c r="G67" s="200"/>
      <c r="H67" s="200"/>
      <c r="I67" s="32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row>
    <row r="68" spans="1:45" x14ac:dyDescent="0.25">
      <c r="A68" s="200"/>
      <c r="B68" s="200"/>
      <c r="C68" s="316"/>
      <c r="D68" s="200"/>
      <c r="E68" s="200"/>
      <c r="F68" s="200"/>
      <c r="G68" s="200"/>
      <c r="H68" s="200"/>
      <c r="I68" s="32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row>
    <row r="69" spans="1:45" x14ac:dyDescent="0.25">
      <c r="A69" s="200"/>
      <c r="B69" s="200"/>
      <c r="C69" s="316"/>
      <c r="D69" s="200"/>
      <c r="E69" s="200"/>
      <c r="F69" s="200"/>
      <c r="G69" s="200"/>
      <c r="H69" s="200"/>
      <c r="I69" s="32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row>
    <row r="70" spans="1:45" x14ac:dyDescent="0.25">
      <c r="A70" s="200"/>
      <c r="B70" s="200"/>
      <c r="C70" s="316"/>
      <c r="D70" s="200"/>
      <c r="E70" s="200"/>
      <c r="F70" s="200"/>
      <c r="G70" s="200"/>
      <c r="H70" s="200"/>
      <c r="I70" s="32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row>
    <row r="71" spans="1:45" x14ac:dyDescent="0.25">
      <c r="A71" s="200"/>
      <c r="B71" s="200"/>
      <c r="C71" s="316"/>
      <c r="D71" s="200"/>
      <c r="E71" s="200"/>
      <c r="F71" s="200"/>
      <c r="G71" s="200"/>
      <c r="H71" s="200"/>
      <c r="I71" s="32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row>
    <row r="72" spans="1:45" ht="15.75" thickBot="1" x14ac:dyDescent="0.3">
      <c r="A72" s="200"/>
      <c r="B72" s="200"/>
      <c r="C72" s="327"/>
      <c r="D72" s="328"/>
      <c r="E72" s="328"/>
      <c r="F72" s="328"/>
      <c r="G72" s="328"/>
      <c r="H72" s="328"/>
      <c r="I72" s="329"/>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row>
    <row r="73" spans="1:45" x14ac:dyDescent="0.25">
      <c r="A73" s="200"/>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row>
    <row r="74" spans="1:45" ht="15.75" thickBot="1" x14ac:dyDescent="0.3">
      <c r="A74" s="200"/>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row>
    <row r="75" spans="1:45" x14ac:dyDescent="0.25">
      <c r="A75" s="200"/>
      <c r="B75" s="563" t="s">
        <v>193</v>
      </c>
      <c r="C75" s="564"/>
      <c r="D75" s="564"/>
      <c r="E75" s="564"/>
      <c r="F75" s="564"/>
      <c r="G75" s="564"/>
      <c r="H75" s="564"/>
      <c r="I75" s="564"/>
      <c r="J75" s="564"/>
      <c r="K75" s="564"/>
      <c r="L75" s="564"/>
      <c r="M75" s="564"/>
      <c r="N75" s="564"/>
      <c r="O75" s="564"/>
      <c r="P75" s="564"/>
      <c r="Q75" s="564"/>
      <c r="R75" s="564"/>
      <c r="S75" s="564"/>
      <c r="T75" s="564"/>
      <c r="U75" s="564"/>
      <c r="V75" s="564"/>
      <c r="W75" s="564"/>
      <c r="X75" s="565"/>
      <c r="Y75" s="200"/>
      <c r="Z75" s="200"/>
      <c r="AA75" s="200"/>
      <c r="AB75" s="200"/>
      <c r="AC75" s="200"/>
      <c r="AD75" s="200"/>
      <c r="AE75" s="200"/>
      <c r="AF75" s="200"/>
      <c r="AG75" s="200"/>
      <c r="AH75" s="200"/>
      <c r="AI75" s="200"/>
      <c r="AJ75" s="200"/>
      <c r="AK75" s="200"/>
      <c r="AL75" s="200"/>
      <c r="AM75" s="200"/>
      <c r="AN75" s="200"/>
      <c r="AO75" s="200"/>
      <c r="AP75" s="200"/>
      <c r="AQ75" s="200"/>
      <c r="AR75" s="200"/>
      <c r="AS75" s="200"/>
    </row>
    <row r="76" spans="1:45" ht="15.75" thickBot="1" x14ac:dyDescent="0.3">
      <c r="A76" s="200"/>
      <c r="B76" s="566"/>
      <c r="C76" s="567"/>
      <c r="D76" s="567"/>
      <c r="E76" s="567"/>
      <c r="F76" s="567"/>
      <c r="G76" s="567"/>
      <c r="H76" s="567"/>
      <c r="I76" s="567"/>
      <c r="J76" s="567"/>
      <c r="K76" s="567"/>
      <c r="L76" s="567"/>
      <c r="M76" s="567"/>
      <c r="N76" s="567"/>
      <c r="O76" s="567"/>
      <c r="P76" s="567"/>
      <c r="Q76" s="567"/>
      <c r="R76" s="567"/>
      <c r="S76" s="567"/>
      <c r="T76" s="567"/>
      <c r="U76" s="567"/>
      <c r="V76" s="567"/>
      <c r="W76" s="567"/>
      <c r="X76" s="568"/>
      <c r="Y76" s="200"/>
      <c r="Z76" s="200"/>
      <c r="AA76" s="200"/>
      <c r="AB76" s="200"/>
      <c r="AC76" s="200"/>
      <c r="AD76" s="200"/>
      <c r="AE76" s="200"/>
      <c r="AF76" s="200"/>
      <c r="AG76" s="200"/>
      <c r="AH76" s="200"/>
      <c r="AI76" s="200"/>
      <c r="AJ76" s="200"/>
      <c r="AK76" s="200"/>
      <c r="AL76" s="200"/>
      <c r="AM76" s="200"/>
      <c r="AN76" s="200"/>
      <c r="AO76" s="200"/>
      <c r="AP76" s="200"/>
      <c r="AQ76" s="200"/>
      <c r="AR76" s="200"/>
      <c r="AS76" s="200"/>
    </row>
    <row r="77" spans="1:45" x14ac:dyDescent="0.25">
      <c r="A77" s="200"/>
      <c r="B77" s="316"/>
      <c r="C77" s="200"/>
      <c r="D77" s="200"/>
      <c r="E77" s="200"/>
      <c r="F77" s="200"/>
      <c r="G77" s="200"/>
      <c r="H77" s="200"/>
      <c r="I77" s="200"/>
      <c r="J77" s="200"/>
      <c r="K77" s="200"/>
      <c r="L77" s="200"/>
      <c r="M77" s="200"/>
      <c r="N77" s="200"/>
      <c r="O77" s="200"/>
      <c r="P77" s="200"/>
      <c r="Q77" s="200"/>
      <c r="R77" s="200"/>
      <c r="S77" s="200"/>
      <c r="T77" s="200"/>
      <c r="U77" s="200"/>
      <c r="V77" s="200"/>
      <c r="W77" s="200"/>
      <c r="X77" s="320"/>
      <c r="Y77" s="200"/>
      <c r="Z77" s="200"/>
      <c r="AA77" s="200"/>
      <c r="AB77" s="200"/>
      <c r="AC77" s="200"/>
      <c r="AD77" s="200"/>
      <c r="AE77" s="200"/>
      <c r="AF77" s="200"/>
      <c r="AG77" s="200"/>
      <c r="AH77" s="200"/>
      <c r="AI77" s="200"/>
      <c r="AJ77" s="200"/>
      <c r="AK77" s="200"/>
      <c r="AL77" s="200"/>
      <c r="AM77" s="200"/>
      <c r="AN77" s="200"/>
      <c r="AO77" s="200"/>
      <c r="AP77" s="200"/>
      <c r="AQ77" s="200"/>
      <c r="AR77" s="200"/>
      <c r="AS77" s="200"/>
    </row>
    <row r="78" spans="1:45" x14ac:dyDescent="0.25">
      <c r="A78" s="200"/>
      <c r="B78" s="316"/>
      <c r="C78" s="200"/>
      <c r="D78" s="200"/>
      <c r="E78" s="200"/>
      <c r="F78" s="200"/>
      <c r="G78" s="200"/>
      <c r="H78" s="200"/>
      <c r="I78" s="200"/>
      <c r="J78" s="200"/>
      <c r="K78" s="200"/>
      <c r="L78" s="200"/>
      <c r="M78" s="200"/>
      <c r="N78" s="200"/>
      <c r="O78" s="200"/>
      <c r="P78" s="200"/>
      <c r="Q78" s="200"/>
      <c r="R78" s="200"/>
      <c r="S78" s="200"/>
      <c r="T78" s="200"/>
      <c r="U78" s="200"/>
      <c r="V78" s="200"/>
      <c r="W78" s="200"/>
      <c r="X78" s="320"/>
      <c r="Y78" s="200"/>
      <c r="Z78" s="200"/>
      <c r="AA78" s="200"/>
      <c r="AB78" s="200"/>
      <c r="AC78" s="200"/>
      <c r="AD78" s="200"/>
      <c r="AE78" s="200"/>
      <c r="AF78" s="200"/>
      <c r="AG78" s="200"/>
      <c r="AH78" s="200"/>
      <c r="AI78" s="200"/>
      <c r="AJ78" s="200"/>
      <c r="AK78" s="200"/>
      <c r="AL78" s="200"/>
      <c r="AM78" s="200"/>
      <c r="AN78" s="200"/>
      <c r="AO78" s="200"/>
      <c r="AP78" s="200"/>
      <c r="AQ78" s="200"/>
      <c r="AR78" s="200"/>
      <c r="AS78" s="200"/>
    </row>
    <row r="79" spans="1:45" x14ac:dyDescent="0.25">
      <c r="A79" s="200"/>
      <c r="B79" s="330" t="s">
        <v>74</v>
      </c>
      <c r="C79" s="200"/>
      <c r="D79" s="331" t="s">
        <v>74</v>
      </c>
      <c r="E79" s="332" t="s">
        <v>74</v>
      </c>
      <c r="F79" s="200"/>
      <c r="G79" s="200"/>
      <c r="H79" s="333" t="s">
        <v>74</v>
      </c>
      <c r="I79" s="331" t="s">
        <v>74</v>
      </c>
      <c r="J79" s="332" t="s">
        <v>74</v>
      </c>
      <c r="K79" s="200"/>
      <c r="L79" s="200"/>
      <c r="M79" s="331" t="s">
        <v>74</v>
      </c>
      <c r="N79" s="200"/>
      <c r="O79" s="200"/>
      <c r="P79" s="333" t="s">
        <v>74</v>
      </c>
      <c r="Q79" s="331" t="s">
        <v>74</v>
      </c>
      <c r="R79" s="200"/>
      <c r="S79" s="331" t="s">
        <v>74</v>
      </c>
      <c r="T79" s="200"/>
      <c r="U79" s="332" t="s">
        <v>74</v>
      </c>
      <c r="V79" s="200"/>
      <c r="W79" s="200"/>
      <c r="X79" s="333" t="s">
        <v>74</v>
      </c>
      <c r="Y79" s="316"/>
      <c r="Z79" s="200"/>
      <c r="AA79" s="200"/>
      <c r="AB79" s="200"/>
      <c r="AC79" s="200"/>
      <c r="AD79" s="200"/>
      <c r="AE79" s="200"/>
      <c r="AF79" s="200"/>
      <c r="AG79" s="200"/>
      <c r="AH79" s="200"/>
      <c r="AI79" s="200"/>
      <c r="AJ79" s="200"/>
      <c r="AK79" s="200"/>
      <c r="AL79" s="200"/>
      <c r="AM79" s="200"/>
      <c r="AN79" s="200"/>
      <c r="AO79" s="200"/>
      <c r="AP79" s="200"/>
      <c r="AQ79" s="200"/>
      <c r="AR79" s="200"/>
      <c r="AS79" s="200"/>
    </row>
    <row r="80" spans="1:45" x14ac:dyDescent="0.25">
      <c r="A80" s="200"/>
      <c r="B80" s="334">
        <f>F34</f>
        <v>0</v>
      </c>
      <c r="C80" s="200"/>
      <c r="D80" s="335">
        <f>H34</f>
        <v>0</v>
      </c>
      <c r="E80" s="336">
        <f>J34</f>
        <v>0</v>
      </c>
      <c r="F80" s="200"/>
      <c r="G80" s="200"/>
      <c r="H80" s="337">
        <f>N34</f>
        <v>0</v>
      </c>
      <c r="I80" s="335">
        <f>P34</f>
        <v>0</v>
      </c>
      <c r="J80" s="336">
        <f>R34</f>
        <v>0</v>
      </c>
      <c r="K80" s="200"/>
      <c r="L80" s="200"/>
      <c r="M80" s="335">
        <f>V34</f>
        <v>0</v>
      </c>
      <c r="N80" s="200"/>
      <c r="O80" s="200"/>
      <c r="P80" s="337">
        <f>X34</f>
        <v>0</v>
      </c>
      <c r="Q80" s="335">
        <f>Z34</f>
        <v>0</v>
      </c>
      <c r="R80" s="200"/>
      <c r="S80" s="335">
        <f>AD34</f>
        <v>0</v>
      </c>
      <c r="T80" s="200"/>
      <c r="U80" s="338">
        <f>AF34</f>
        <v>0</v>
      </c>
      <c r="V80" s="200"/>
      <c r="W80" s="200"/>
      <c r="X80" s="339">
        <f>AH34</f>
        <v>0</v>
      </c>
      <c r="Y80" s="200"/>
      <c r="Z80" s="200"/>
      <c r="AA80" s="200"/>
      <c r="AB80" s="200"/>
      <c r="AC80" s="200"/>
      <c r="AD80" s="200"/>
      <c r="AE80" s="200"/>
      <c r="AF80" s="200"/>
      <c r="AG80" s="200"/>
      <c r="AH80" s="200"/>
      <c r="AI80" s="200"/>
      <c r="AJ80" s="200"/>
      <c r="AK80" s="200"/>
      <c r="AL80" s="200"/>
      <c r="AM80" s="200"/>
      <c r="AN80" s="200"/>
      <c r="AO80" s="200"/>
      <c r="AP80" s="200"/>
      <c r="AQ80" s="200"/>
      <c r="AR80" s="200"/>
      <c r="AS80" s="200"/>
    </row>
    <row r="81" spans="1:45" x14ac:dyDescent="0.25">
      <c r="A81" s="200"/>
      <c r="B81" s="316"/>
      <c r="C81" s="200"/>
      <c r="D81" s="200"/>
      <c r="E81" s="200"/>
      <c r="F81" s="200"/>
      <c r="G81" s="200"/>
      <c r="H81" s="200"/>
      <c r="I81" s="200"/>
      <c r="J81" s="200"/>
      <c r="K81" s="200"/>
      <c r="L81" s="200"/>
      <c r="M81" s="200"/>
      <c r="N81" s="200"/>
      <c r="O81" s="200"/>
      <c r="P81" s="200"/>
      <c r="Q81" s="200"/>
      <c r="R81" s="200"/>
      <c r="S81" s="200"/>
      <c r="T81" s="200"/>
      <c r="U81" s="200"/>
      <c r="V81" s="200"/>
      <c r="W81" s="200"/>
      <c r="X81" s="320"/>
      <c r="Y81" s="200"/>
      <c r="Z81" s="200"/>
      <c r="AA81" s="200"/>
      <c r="AB81" s="200"/>
      <c r="AC81" s="200"/>
      <c r="AD81" s="200"/>
      <c r="AE81" s="200"/>
      <c r="AF81" s="200"/>
      <c r="AG81" s="200"/>
      <c r="AH81" s="200"/>
      <c r="AI81" s="200"/>
      <c r="AJ81" s="200"/>
      <c r="AK81" s="200"/>
      <c r="AL81" s="200"/>
      <c r="AM81" s="200"/>
      <c r="AN81" s="200"/>
      <c r="AO81" s="200"/>
      <c r="AP81" s="200"/>
      <c r="AQ81" s="200"/>
      <c r="AR81" s="200"/>
      <c r="AS81" s="200"/>
    </row>
    <row r="82" spans="1:45" x14ac:dyDescent="0.25">
      <c r="A82" s="200"/>
      <c r="B82" s="316"/>
      <c r="C82" s="200"/>
      <c r="D82" s="200"/>
      <c r="E82" s="200"/>
      <c r="F82" s="200"/>
      <c r="G82" s="200"/>
      <c r="H82" s="200"/>
      <c r="I82" s="200"/>
      <c r="J82" s="200"/>
      <c r="K82" s="200"/>
      <c r="L82" s="200"/>
      <c r="M82" s="200"/>
      <c r="N82" s="200"/>
      <c r="O82" s="200"/>
      <c r="P82" s="200"/>
      <c r="Q82" s="200"/>
      <c r="R82" s="200"/>
      <c r="S82" s="200"/>
      <c r="T82" s="200"/>
      <c r="U82" s="200"/>
      <c r="V82" s="200"/>
      <c r="W82" s="200"/>
      <c r="X82" s="320"/>
      <c r="Y82" s="200"/>
      <c r="Z82" s="200"/>
      <c r="AA82" s="200"/>
      <c r="AB82" s="200"/>
      <c r="AC82" s="200"/>
      <c r="AD82" s="200"/>
      <c r="AE82" s="200"/>
      <c r="AF82" s="200"/>
      <c r="AG82" s="200"/>
      <c r="AH82" s="200"/>
      <c r="AI82" s="200"/>
      <c r="AJ82" s="200"/>
      <c r="AK82" s="200"/>
      <c r="AL82" s="200"/>
      <c r="AM82" s="200"/>
      <c r="AN82" s="200"/>
      <c r="AO82" s="200"/>
      <c r="AP82" s="200"/>
      <c r="AQ82" s="200"/>
      <c r="AR82" s="200"/>
      <c r="AS82" s="200"/>
    </row>
    <row r="83" spans="1:45" x14ac:dyDescent="0.25">
      <c r="A83" s="200"/>
      <c r="B83" s="316"/>
      <c r="C83" s="200"/>
      <c r="D83" s="200"/>
      <c r="E83" s="200"/>
      <c r="F83" s="200"/>
      <c r="G83" s="200"/>
      <c r="H83" s="200"/>
      <c r="I83" s="200"/>
      <c r="J83" s="200"/>
      <c r="K83" s="200"/>
      <c r="L83" s="200"/>
      <c r="M83" s="200"/>
      <c r="N83" s="200"/>
      <c r="O83" s="200"/>
      <c r="P83" s="200"/>
      <c r="Q83" s="200"/>
      <c r="R83" s="200"/>
      <c r="S83" s="200"/>
      <c r="T83" s="200"/>
      <c r="U83" s="200"/>
      <c r="V83" s="200"/>
      <c r="W83" s="200"/>
      <c r="X83" s="320"/>
      <c r="Y83" s="200"/>
      <c r="Z83" s="200"/>
      <c r="AA83" s="200"/>
      <c r="AB83" s="200"/>
      <c r="AC83" s="200"/>
      <c r="AD83" s="200"/>
      <c r="AE83" s="200"/>
      <c r="AF83" s="200"/>
      <c r="AG83" s="200"/>
      <c r="AH83" s="200"/>
      <c r="AI83" s="200"/>
      <c r="AJ83" s="200"/>
      <c r="AK83" s="200"/>
      <c r="AL83" s="200"/>
      <c r="AM83" s="200"/>
      <c r="AN83" s="200"/>
      <c r="AO83" s="200"/>
      <c r="AP83" s="200"/>
      <c r="AQ83" s="200"/>
      <c r="AR83" s="200"/>
      <c r="AS83" s="200"/>
    </row>
    <row r="84" spans="1:45" x14ac:dyDescent="0.25">
      <c r="A84" s="200"/>
      <c r="B84" s="316"/>
      <c r="C84" s="200"/>
      <c r="D84" s="200"/>
      <c r="E84" s="200"/>
      <c r="F84" s="200"/>
      <c r="G84" s="200"/>
      <c r="H84" s="200"/>
      <c r="I84" s="200"/>
      <c r="J84" s="200"/>
      <c r="K84" s="200"/>
      <c r="L84" s="200"/>
      <c r="M84" s="200"/>
      <c r="N84" s="200"/>
      <c r="O84" s="200"/>
      <c r="P84" s="200"/>
      <c r="Q84" s="200"/>
      <c r="R84" s="200"/>
      <c r="S84" s="200"/>
      <c r="T84" s="200"/>
      <c r="U84" s="200"/>
      <c r="V84" s="200"/>
      <c r="W84" s="200"/>
      <c r="X84" s="320"/>
      <c r="Y84" s="200"/>
      <c r="Z84" s="200"/>
      <c r="AA84" s="200"/>
      <c r="AB84" s="200"/>
      <c r="AC84" s="200"/>
      <c r="AD84" s="200"/>
      <c r="AE84" s="200"/>
      <c r="AF84" s="200"/>
      <c r="AG84" s="200"/>
      <c r="AH84" s="200"/>
      <c r="AI84" s="200"/>
      <c r="AJ84" s="200"/>
      <c r="AK84" s="200"/>
      <c r="AL84" s="200"/>
      <c r="AM84" s="200"/>
      <c r="AN84" s="200"/>
      <c r="AO84" s="200"/>
      <c r="AP84" s="200"/>
      <c r="AQ84" s="200"/>
      <c r="AR84" s="200"/>
      <c r="AS84" s="200"/>
    </row>
    <row r="85" spans="1:45" x14ac:dyDescent="0.25">
      <c r="A85" s="200"/>
      <c r="B85" s="316"/>
      <c r="C85" s="200"/>
      <c r="D85" s="200"/>
      <c r="E85" s="200"/>
      <c r="F85" s="200"/>
      <c r="G85" s="200"/>
      <c r="H85" s="200"/>
      <c r="I85" s="200"/>
      <c r="J85" s="200"/>
      <c r="K85" s="200"/>
      <c r="L85" s="200"/>
      <c r="M85" s="200"/>
      <c r="N85" s="200"/>
      <c r="O85" s="200"/>
      <c r="P85" s="200"/>
      <c r="Q85" s="200"/>
      <c r="R85" s="200"/>
      <c r="S85" s="200"/>
      <c r="T85" s="200"/>
      <c r="U85" s="200"/>
      <c r="V85" s="200"/>
      <c r="W85" s="200"/>
      <c r="X85" s="320"/>
      <c r="Y85" s="200"/>
      <c r="Z85" s="200"/>
      <c r="AA85" s="200"/>
      <c r="AB85" s="200"/>
      <c r="AC85" s="200"/>
      <c r="AD85" s="200"/>
      <c r="AE85" s="200"/>
      <c r="AF85" s="200"/>
      <c r="AG85" s="200"/>
      <c r="AH85" s="200"/>
      <c r="AI85" s="200"/>
      <c r="AJ85" s="200"/>
      <c r="AK85" s="200"/>
      <c r="AL85" s="200"/>
      <c r="AM85" s="200"/>
      <c r="AN85" s="200"/>
      <c r="AO85" s="200"/>
      <c r="AP85" s="200"/>
      <c r="AQ85" s="200"/>
      <c r="AR85" s="200"/>
      <c r="AS85" s="200"/>
    </row>
    <row r="86" spans="1:45" x14ac:dyDescent="0.25">
      <c r="A86" s="200"/>
      <c r="B86" s="316"/>
      <c r="C86" s="200"/>
      <c r="D86" s="200"/>
      <c r="E86" s="200"/>
      <c r="F86" s="200"/>
      <c r="G86" s="200"/>
      <c r="H86" s="200"/>
      <c r="I86" s="200"/>
      <c r="J86" s="200"/>
      <c r="K86" s="200"/>
      <c r="L86" s="200"/>
      <c r="M86" s="200"/>
      <c r="N86" s="200"/>
      <c r="O86" s="200"/>
      <c r="P86" s="200"/>
      <c r="Q86" s="200"/>
      <c r="R86" s="200"/>
      <c r="S86" s="200"/>
      <c r="T86" s="200"/>
      <c r="U86" s="200"/>
      <c r="V86" s="200"/>
      <c r="W86" s="200"/>
      <c r="X86" s="320"/>
      <c r="Y86" s="200"/>
      <c r="Z86" s="200"/>
      <c r="AA86" s="200"/>
      <c r="AB86" s="200"/>
      <c r="AC86" s="200"/>
      <c r="AD86" s="200"/>
      <c r="AE86" s="200"/>
      <c r="AF86" s="200"/>
      <c r="AG86" s="200"/>
      <c r="AH86" s="200"/>
      <c r="AI86" s="200"/>
      <c r="AJ86" s="200"/>
      <c r="AK86" s="200"/>
      <c r="AL86" s="200"/>
      <c r="AM86" s="200"/>
      <c r="AN86" s="200"/>
      <c r="AO86" s="200"/>
      <c r="AP86" s="200"/>
      <c r="AQ86" s="200"/>
      <c r="AR86" s="200"/>
      <c r="AS86" s="200"/>
    </row>
    <row r="87" spans="1:45" x14ac:dyDescent="0.25">
      <c r="A87" s="200"/>
      <c r="B87" s="316"/>
      <c r="C87" s="200"/>
      <c r="D87" s="200"/>
      <c r="E87" s="200"/>
      <c r="F87" s="200"/>
      <c r="G87" s="200"/>
      <c r="H87" s="200"/>
      <c r="I87" s="200"/>
      <c r="J87" s="200"/>
      <c r="K87" s="200"/>
      <c r="L87" s="200"/>
      <c r="M87" s="200"/>
      <c r="N87" s="200"/>
      <c r="O87" s="200"/>
      <c r="P87" s="200"/>
      <c r="Q87" s="200"/>
      <c r="R87" s="200"/>
      <c r="S87" s="200"/>
      <c r="T87" s="200"/>
      <c r="U87" s="200"/>
      <c r="V87" s="200"/>
      <c r="W87" s="200"/>
      <c r="X87" s="320"/>
      <c r="Y87" s="200"/>
      <c r="Z87" s="200"/>
      <c r="AA87" s="200"/>
      <c r="AB87" s="200"/>
      <c r="AC87" s="200"/>
      <c r="AD87" s="200"/>
      <c r="AE87" s="200"/>
      <c r="AF87" s="200"/>
      <c r="AG87" s="200"/>
      <c r="AH87" s="200"/>
      <c r="AI87" s="200"/>
      <c r="AJ87" s="200"/>
      <c r="AK87" s="200"/>
      <c r="AL87" s="200"/>
      <c r="AM87" s="200"/>
      <c r="AN87" s="200"/>
      <c r="AO87" s="200"/>
      <c r="AP87" s="200"/>
      <c r="AQ87" s="200"/>
      <c r="AR87" s="200"/>
      <c r="AS87" s="200"/>
    </row>
    <row r="88" spans="1:45" x14ac:dyDescent="0.25">
      <c r="A88" s="200"/>
      <c r="B88" s="316"/>
      <c r="C88" s="200"/>
      <c r="D88" s="200"/>
      <c r="E88" s="200"/>
      <c r="F88" s="200"/>
      <c r="G88" s="200"/>
      <c r="H88" s="200"/>
      <c r="I88" s="200"/>
      <c r="J88" s="200"/>
      <c r="K88" s="200"/>
      <c r="L88" s="200"/>
      <c r="M88" s="200"/>
      <c r="N88" s="200"/>
      <c r="O88" s="200"/>
      <c r="P88" s="200"/>
      <c r="Q88" s="200"/>
      <c r="R88" s="200"/>
      <c r="S88" s="200"/>
      <c r="T88" s="200"/>
      <c r="U88" s="200"/>
      <c r="V88" s="200"/>
      <c r="W88" s="200"/>
      <c r="X88" s="320"/>
      <c r="Y88" s="200"/>
      <c r="Z88" s="200"/>
      <c r="AA88" s="200"/>
      <c r="AB88" s="200"/>
      <c r="AC88" s="200"/>
      <c r="AD88" s="200"/>
      <c r="AE88" s="200"/>
      <c r="AF88" s="200"/>
      <c r="AG88" s="200"/>
      <c r="AH88" s="200"/>
      <c r="AI88" s="200"/>
      <c r="AJ88" s="200"/>
      <c r="AK88" s="200"/>
      <c r="AL88" s="200"/>
      <c r="AM88" s="200"/>
      <c r="AN88" s="200"/>
      <c r="AO88" s="200"/>
      <c r="AP88" s="200"/>
      <c r="AQ88" s="200"/>
      <c r="AR88" s="200"/>
      <c r="AS88" s="200"/>
    </row>
    <row r="89" spans="1:45" x14ac:dyDescent="0.25">
      <c r="A89" s="200"/>
      <c r="B89" s="316"/>
      <c r="C89" s="200"/>
      <c r="D89" s="200"/>
      <c r="E89" s="200"/>
      <c r="F89" s="200"/>
      <c r="G89" s="200"/>
      <c r="H89" s="200"/>
      <c r="I89" s="200"/>
      <c r="J89" s="200"/>
      <c r="K89" s="200"/>
      <c r="L89" s="200"/>
      <c r="M89" s="200"/>
      <c r="N89" s="200"/>
      <c r="O89" s="200"/>
      <c r="P89" s="200"/>
      <c r="Q89" s="200"/>
      <c r="R89" s="200"/>
      <c r="S89" s="200"/>
      <c r="T89" s="200"/>
      <c r="U89" s="200"/>
      <c r="V89" s="200"/>
      <c r="W89" s="200"/>
      <c r="X89" s="320"/>
      <c r="Y89" s="200"/>
      <c r="Z89" s="200"/>
      <c r="AA89" s="200"/>
      <c r="AB89" s="200"/>
      <c r="AC89" s="200"/>
      <c r="AD89" s="200"/>
      <c r="AE89" s="200"/>
      <c r="AF89" s="200"/>
      <c r="AG89" s="200"/>
      <c r="AH89" s="200"/>
      <c r="AI89" s="200"/>
      <c r="AJ89" s="200"/>
      <c r="AK89" s="200"/>
      <c r="AL89" s="200"/>
      <c r="AM89" s="200"/>
      <c r="AN89" s="200"/>
      <c r="AO89" s="200"/>
      <c r="AP89" s="200"/>
      <c r="AQ89" s="200"/>
      <c r="AR89" s="200"/>
      <c r="AS89" s="200"/>
    </row>
    <row r="90" spans="1:45" x14ac:dyDescent="0.25">
      <c r="A90" s="200"/>
      <c r="B90" s="316"/>
      <c r="C90" s="200"/>
      <c r="D90" s="200"/>
      <c r="E90" s="200"/>
      <c r="F90" s="200"/>
      <c r="G90" s="200"/>
      <c r="H90" s="200"/>
      <c r="I90" s="200"/>
      <c r="J90" s="200"/>
      <c r="K90" s="200"/>
      <c r="L90" s="200"/>
      <c r="M90" s="200"/>
      <c r="N90" s="200"/>
      <c r="O90" s="200"/>
      <c r="P90" s="200"/>
      <c r="Q90" s="200"/>
      <c r="R90" s="200"/>
      <c r="S90" s="200"/>
      <c r="T90" s="200"/>
      <c r="U90" s="200"/>
      <c r="V90" s="200"/>
      <c r="W90" s="200"/>
      <c r="X90" s="320"/>
      <c r="Y90" s="200"/>
      <c r="Z90" s="200"/>
      <c r="AA90" s="200"/>
      <c r="AB90" s="200"/>
      <c r="AC90" s="200"/>
      <c r="AD90" s="200"/>
      <c r="AE90" s="200"/>
      <c r="AF90" s="200"/>
      <c r="AG90" s="200"/>
      <c r="AH90" s="200"/>
      <c r="AI90" s="200"/>
      <c r="AJ90" s="200"/>
      <c r="AK90" s="200"/>
      <c r="AL90" s="200"/>
      <c r="AM90" s="200"/>
      <c r="AN90" s="200"/>
      <c r="AO90" s="200"/>
      <c r="AP90" s="200"/>
      <c r="AQ90" s="200"/>
      <c r="AR90" s="200"/>
      <c r="AS90" s="200"/>
    </row>
    <row r="91" spans="1:45" x14ac:dyDescent="0.25">
      <c r="A91" s="200"/>
      <c r="B91" s="316"/>
      <c r="C91" s="200"/>
      <c r="D91" s="200"/>
      <c r="E91" s="200"/>
      <c r="F91" s="200"/>
      <c r="G91" s="200"/>
      <c r="H91" s="200"/>
      <c r="I91" s="200"/>
      <c r="J91" s="200"/>
      <c r="K91" s="200"/>
      <c r="L91" s="200"/>
      <c r="M91" s="200"/>
      <c r="N91" s="200"/>
      <c r="O91" s="200"/>
      <c r="P91" s="200"/>
      <c r="Q91" s="200"/>
      <c r="R91" s="200"/>
      <c r="S91" s="200"/>
      <c r="T91" s="200"/>
      <c r="U91" s="200"/>
      <c r="V91" s="200"/>
      <c r="W91" s="200"/>
      <c r="X91" s="320"/>
      <c r="Y91" s="200"/>
      <c r="Z91" s="200"/>
      <c r="AA91" s="200"/>
      <c r="AB91" s="200"/>
      <c r="AC91" s="200"/>
      <c r="AD91" s="200"/>
      <c r="AE91" s="200"/>
      <c r="AF91" s="200"/>
      <c r="AG91" s="200"/>
      <c r="AH91" s="200"/>
      <c r="AI91" s="200"/>
      <c r="AJ91" s="200"/>
      <c r="AK91" s="200"/>
      <c r="AL91" s="200"/>
      <c r="AM91" s="200"/>
      <c r="AN91" s="200"/>
      <c r="AO91" s="200"/>
      <c r="AP91" s="200"/>
      <c r="AQ91" s="200"/>
      <c r="AR91" s="200"/>
      <c r="AS91" s="200"/>
    </row>
    <row r="92" spans="1:45" x14ac:dyDescent="0.25">
      <c r="A92" s="200"/>
      <c r="B92" s="316"/>
      <c r="C92" s="200"/>
      <c r="D92" s="200"/>
      <c r="E92" s="200"/>
      <c r="F92" s="200"/>
      <c r="G92" s="200"/>
      <c r="H92" s="200"/>
      <c r="I92" s="200"/>
      <c r="J92" s="200"/>
      <c r="K92" s="200"/>
      <c r="L92" s="200"/>
      <c r="M92" s="200"/>
      <c r="N92" s="200"/>
      <c r="O92" s="200"/>
      <c r="P92" s="200"/>
      <c r="Q92" s="200"/>
      <c r="R92" s="200"/>
      <c r="S92" s="200"/>
      <c r="T92" s="200"/>
      <c r="U92" s="200"/>
      <c r="V92" s="200"/>
      <c r="W92" s="200"/>
      <c r="X92" s="320"/>
      <c r="Y92" s="200"/>
      <c r="Z92" s="200"/>
      <c r="AA92" s="200"/>
      <c r="AB92" s="200"/>
      <c r="AC92" s="200"/>
      <c r="AD92" s="200"/>
      <c r="AE92" s="200"/>
      <c r="AF92" s="200"/>
      <c r="AG92" s="200"/>
      <c r="AH92" s="200"/>
      <c r="AI92" s="200"/>
      <c r="AJ92" s="200"/>
      <c r="AK92" s="200"/>
      <c r="AL92" s="200"/>
      <c r="AM92" s="200"/>
      <c r="AN92" s="200"/>
      <c r="AO92" s="200"/>
      <c r="AP92" s="200"/>
      <c r="AQ92" s="200"/>
      <c r="AR92" s="200"/>
      <c r="AS92" s="200"/>
    </row>
    <row r="93" spans="1:45" x14ac:dyDescent="0.25">
      <c r="A93" s="200"/>
      <c r="B93" s="316"/>
      <c r="C93" s="200"/>
      <c r="D93" s="200"/>
      <c r="E93" s="200"/>
      <c r="F93" s="200"/>
      <c r="G93" s="200"/>
      <c r="H93" s="200"/>
      <c r="I93" s="200"/>
      <c r="J93" s="200"/>
      <c r="K93" s="200"/>
      <c r="L93" s="200"/>
      <c r="M93" s="200"/>
      <c r="N93" s="200"/>
      <c r="O93" s="200"/>
      <c r="P93" s="200"/>
      <c r="Q93" s="200"/>
      <c r="R93" s="200"/>
      <c r="S93" s="200"/>
      <c r="T93" s="200"/>
      <c r="U93" s="200"/>
      <c r="V93" s="200"/>
      <c r="W93" s="200"/>
      <c r="X93" s="320"/>
      <c r="Y93" s="200"/>
      <c r="Z93" s="200"/>
      <c r="AA93" s="200"/>
      <c r="AB93" s="200"/>
      <c r="AC93" s="200"/>
      <c r="AD93" s="200"/>
      <c r="AE93" s="200"/>
      <c r="AF93" s="200"/>
      <c r="AG93" s="200"/>
      <c r="AH93" s="200"/>
      <c r="AI93" s="200"/>
      <c r="AJ93" s="200"/>
      <c r="AK93" s="200"/>
      <c r="AL93" s="200"/>
      <c r="AM93" s="200"/>
      <c r="AN93" s="200"/>
      <c r="AO93" s="200"/>
      <c r="AP93" s="200"/>
      <c r="AQ93" s="200"/>
      <c r="AR93" s="200"/>
      <c r="AS93" s="200"/>
    </row>
    <row r="94" spans="1:45" x14ac:dyDescent="0.25">
      <c r="A94" s="200"/>
      <c r="B94" s="316"/>
      <c r="C94" s="200"/>
      <c r="D94" s="200"/>
      <c r="E94" s="200"/>
      <c r="F94" s="200"/>
      <c r="G94" s="200"/>
      <c r="H94" s="200"/>
      <c r="I94" s="200"/>
      <c r="J94" s="200"/>
      <c r="K94" s="200"/>
      <c r="L94" s="200"/>
      <c r="M94" s="200"/>
      <c r="N94" s="200"/>
      <c r="O94" s="200"/>
      <c r="P94" s="200"/>
      <c r="Q94" s="200"/>
      <c r="R94" s="200"/>
      <c r="S94" s="200"/>
      <c r="T94" s="200"/>
      <c r="U94" s="200"/>
      <c r="V94" s="200"/>
      <c r="W94" s="200"/>
      <c r="X94" s="320"/>
      <c r="Y94" s="200"/>
      <c r="Z94" s="200"/>
      <c r="AA94" s="200"/>
      <c r="AB94" s="200"/>
      <c r="AC94" s="200"/>
      <c r="AD94" s="200"/>
      <c r="AE94" s="200"/>
      <c r="AF94" s="200"/>
      <c r="AG94" s="200"/>
      <c r="AH94" s="200"/>
      <c r="AI94" s="200"/>
      <c r="AJ94" s="200"/>
      <c r="AK94" s="200"/>
      <c r="AL94" s="200"/>
      <c r="AM94" s="200"/>
      <c r="AN94" s="200"/>
      <c r="AO94" s="200"/>
      <c r="AP94" s="200"/>
      <c r="AQ94" s="200"/>
      <c r="AR94" s="200"/>
      <c r="AS94" s="200"/>
    </row>
    <row r="95" spans="1:45" x14ac:dyDescent="0.25">
      <c r="A95" s="200"/>
      <c r="B95" s="316"/>
      <c r="C95" s="200"/>
      <c r="D95" s="200"/>
      <c r="E95" s="200"/>
      <c r="F95" s="200"/>
      <c r="G95" s="200"/>
      <c r="H95" s="200"/>
      <c r="I95" s="200"/>
      <c r="J95" s="200"/>
      <c r="K95" s="200"/>
      <c r="L95" s="200"/>
      <c r="M95" s="200"/>
      <c r="N95" s="200"/>
      <c r="O95" s="200"/>
      <c r="P95" s="200"/>
      <c r="Q95" s="200"/>
      <c r="R95" s="200"/>
      <c r="S95" s="200"/>
      <c r="T95" s="200"/>
      <c r="U95" s="200"/>
      <c r="V95" s="200"/>
      <c r="W95" s="200"/>
      <c r="X95" s="320"/>
      <c r="Y95" s="200"/>
      <c r="Z95" s="200"/>
      <c r="AA95" s="200"/>
      <c r="AB95" s="200"/>
      <c r="AC95" s="200"/>
      <c r="AD95" s="200"/>
      <c r="AE95" s="200"/>
      <c r="AF95" s="200"/>
      <c r="AG95" s="200"/>
      <c r="AH95" s="200"/>
      <c r="AI95" s="200"/>
      <c r="AJ95" s="200"/>
      <c r="AK95" s="200"/>
      <c r="AL95" s="200"/>
      <c r="AM95" s="200"/>
      <c r="AN95" s="200"/>
      <c r="AO95" s="200"/>
      <c r="AP95" s="200"/>
      <c r="AQ95" s="200"/>
      <c r="AR95" s="200"/>
      <c r="AS95" s="200"/>
    </row>
    <row r="96" spans="1:45" x14ac:dyDescent="0.25">
      <c r="A96" s="200"/>
      <c r="B96" s="316"/>
      <c r="C96" s="200"/>
      <c r="D96" s="200"/>
      <c r="E96" s="200"/>
      <c r="F96" s="200"/>
      <c r="G96" s="200"/>
      <c r="H96" s="200"/>
      <c r="I96" s="200"/>
      <c r="J96" s="200"/>
      <c r="K96" s="200"/>
      <c r="L96" s="200"/>
      <c r="M96" s="200"/>
      <c r="N96" s="200"/>
      <c r="O96" s="200"/>
      <c r="P96" s="200"/>
      <c r="Q96" s="200"/>
      <c r="R96" s="200"/>
      <c r="S96" s="200"/>
      <c r="T96" s="200"/>
      <c r="U96" s="200"/>
      <c r="V96" s="200"/>
      <c r="W96" s="200"/>
      <c r="X96" s="320"/>
      <c r="Y96" s="200"/>
      <c r="Z96" s="200"/>
      <c r="AA96" s="200"/>
      <c r="AB96" s="200"/>
      <c r="AC96" s="200"/>
      <c r="AD96" s="200"/>
      <c r="AE96" s="200"/>
      <c r="AF96" s="200"/>
      <c r="AG96" s="200"/>
      <c r="AH96" s="200"/>
      <c r="AI96" s="200"/>
      <c r="AJ96" s="200"/>
      <c r="AK96" s="200"/>
      <c r="AL96" s="200"/>
      <c r="AM96" s="200"/>
      <c r="AN96" s="200"/>
      <c r="AO96" s="200"/>
      <c r="AP96" s="200"/>
      <c r="AQ96" s="200"/>
      <c r="AR96" s="200"/>
      <c r="AS96" s="200"/>
    </row>
    <row r="97" spans="1:45" x14ac:dyDescent="0.25">
      <c r="A97" s="200"/>
      <c r="B97" s="316"/>
      <c r="C97" s="200"/>
      <c r="D97" s="200"/>
      <c r="E97" s="200"/>
      <c r="F97" s="200"/>
      <c r="G97" s="200"/>
      <c r="H97" s="200"/>
      <c r="I97" s="200"/>
      <c r="J97" s="200"/>
      <c r="K97" s="200"/>
      <c r="L97" s="200"/>
      <c r="M97" s="200"/>
      <c r="N97" s="200"/>
      <c r="O97" s="200"/>
      <c r="P97" s="200"/>
      <c r="Q97" s="200"/>
      <c r="R97" s="200"/>
      <c r="S97" s="200"/>
      <c r="T97" s="200"/>
      <c r="U97" s="200"/>
      <c r="V97" s="200"/>
      <c r="W97" s="200"/>
      <c r="X97" s="320"/>
      <c r="Y97" s="200"/>
      <c r="Z97" s="200"/>
      <c r="AA97" s="200"/>
      <c r="AB97" s="200"/>
      <c r="AC97" s="200"/>
      <c r="AD97" s="200"/>
      <c r="AE97" s="200"/>
      <c r="AF97" s="200"/>
      <c r="AG97" s="200"/>
      <c r="AH97" s="200"/>
      <c r="AI97" s="200"/>
      <c r="AJ97" s="200"/>
      <c r="AK97" s="200"/>
      <c r="AL97" s="200"/>
      <c r="AM97" s="200"/>
      <c r="AN97" s="200"/>
      <c r="AO97" s="200"/>
      <c r="AP97" s="200"/>
      <c r="AQ97" s="200"/>
      <c r="AR97" s="200"/>
      <c r="AS97" s="200"/>
    </row>
    <row r="98" spans="1:45" x14ac:dyDescent="0.25">
      <c r="A98" s="200"/>
      <c r="B98" s="316"/>
      <c r="C98" s="200"/>
      <c r="D98" s="200"/>
      <c r="E98" s="200"/>
      <c r="F98" s="200"/>
      <c r="G98" s="200"/>
      <c r="H98" s="200"/>
      <c r="I98" s="200"/>
      <c r="J98" s="200"/>
      <c r="K98" s="200"/>
      <c r="L98" s="200"/>
      <c r="M98" s="200"/>
      <c r="N98" s="200"/>
      <c r="O98" s="200"/>
      <c r="P98" s="200"/>
      <c r="Q98" s="200"/>
      <c r="R98" s="200"/>
      <c r="S98" s="200"/>
      <c r="T98" s="200"/>
      <c r="U98" s="200"/>
      <c r="V98" s="200"/>
      <c r="W98" s="200"/>
      <c r="X98" s="320"/>
      <c r="Y98" s="200"/>
      <c r="Z98" s="200"/>
      <c r="AA98" s="200"/>
      <c r="AB98" s="200"/>
      <c r="AC98" s="200"/>
      <c r="AD98" s="200"/>
      <c r="AE98" s="200"/>
      <c r="AF98" s="200"/>
      <c r="AG98" s="200"/>
      <c r="AH98" s="200"/>
      <c r="AI98" s="200"/>
      <c r="AJ98" s="200"/>
      <c r="AK98" s="200"/>
      <c r="AL98" s="200"/>
      <c r="AM98" s="200"/>
      <c r="AN98" s="200"/>
      <c r="AO98" s="200"/>
      <c r="AP98" s="200"/>
      <c r="AQ98" s="200"/>
      <c r="AR98" s="200"/>
      <c r="AS98" s="200"/>
    </row>
    <row r="99" spans="1:45" x14ac:dyDescent="0.25">
      <c r="A99" s="200"/>
      <c r="B99" s="316"/>
      <c r="C99" s="200"/>
      <c r="D99" s="200"/>
      <c r="E99" s="200"/>
      <c r="F99" s="200"/>
      <c r="G99" s="200"/>
      <c r="H99" s="200"/>
      <c r="I99" s="200"/>
      <c r="J99" s="200"/>
      <c r="K99" s="200"/>
      <c r="L99" s="200"/>
      <c r="M99" s="200"/>
      <c r="N99" s="200"/>
      <c r="O99" s="200"/>
      <c r="P99" s="200"/>
      <c r="Q99" s="200"/>
      <c r="R99" s="200"/>
      <c r="S99" s="200"/>
      <c r="T99" s="200"/>
      <c r="U99" s="200"/>
      <c r="V99" s="200"/>
      <c r="W99" s="200"/>
      <c r="X99" s="320"/>
      <c r="Y99" s="200"/>
      <c r="Z99" s="200"/>
      <c r="AA99" s="200"/>
      <c r="AB99" s="200"/>
      <c r="AC99" s="200"/>
      <c r="AD99" s="200"/>
      <c r="AE99" s="200"/>
      <c r="AF99" s="200"/>
      <c r="AG99" s="200"/>
      <c r="AH99" s="200"/>
      <c r="AI99" s="200"/>
      <c r="AJ99" s="200"/>
      <c r="AK99" s="200"/>
      <c r="AL99" s="200"/>
      <c r="AM99" s="200"/>
      <c r="AN99" s="200"/>
      <c r="AO99" s="200"/>
      <c r="AP99" s="200"/>
      <c r="AQ99" s="200"/>
      <c r="AR99" s="200"/>
      <c r="AS99" s="200"/>
    </row>
    <row r="100" spans="1:45" x14ac:dyDescent="0.25">
      <c r="A100" s="200"/>
      <c r="B100" s="316"/>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32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row>
    <row r="101" spans="1:45" x14ac:dyDescent="0.25">
      <c r="A101" s="200"/>
      <c r="B101" s="316"/>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32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row>
    <row r="102" spans="1:45" x14ac:dyDescent="0.25">
      <c r="A102" s="200"/>
      <c r="B102" s="316"/>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32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row>
    <row r="103" spans="1:45" x14ac:dyDescent="0.25">
      <c r="A103" s="200"/>
      <c r="B103" s="316"/>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32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row>
    <row r="104" spans="1:45" x14ac:dyDescent="0.25">
      <c r="A104" s="200"/>
      <c r="B104" s="316"/>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32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row>
    <row r="105" spans="1:45" ht="15.75" thickBot="1" x14ac:dyDescent="0.3">
      <c r="A105" s="200"/>
      <c r="B105" s="327"/>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9"/>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row>
    <row r="106" spans="1:45" x14ac:dyDescent="0.25">
      <c r="A106" s="200"/>
      <c r="B106" s="200"/>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row>
    <row r="107" spans="1:45" ht="15.75" thickBot="1" x14ac:dyDescent="0.3">
      <c r="A107" s="200"/>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row>
    <row r="108" spans="1:45" x14ac:dyDescent="0.25">
      <c r="A108" s="200"/>
      <c r="B108" s="563" t="s">
        <v>194</v>
      </c>
      <c r="C108" s="564"/>
      <c r="D108" s="564"/>
      <c r="E108" s="564"/>
      <c r="F108" s="564"/>
      <c r="G108" s="564"/>
      <c r="H108" s="564"/>
      <c r="I108" s="564"/>
      <c r="J108" s="564"/>
      <c r="K108" s="564"/>
      <c r="L108" s="564"/>
      <c r="M108" s="564"/>
      <c r="N108" s="564"/>
      <c r="O108" s="564"/>
      <c r="P108" s="564"/>
      <c r="Q108" s="564"/>
      <c r="R108" s="564"/>
      <c r="S108" s="564"/>
      <c r="T108" s="564"/>
      <c r="U108" s="564"/>
      <c r="V108" s="564"/>
      <c r="W108" s="564"/>
      <c r="X108" s="565"/>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row>
    <row r="109" spans="1:45" ht="15.75" thickBot="1" x14ac:dyDescent="0.3">
      <c r="A109" s="200"/>
      <c r="B109" s="566"/>
      <c r="C109" s="567"/>
      <c r="D109" s="567"/>
      <c r="E109" s="567"/>
      <c r="F109" s="567"/>
      <c r="G109" s="567"/>
      <c r="H109" s="567"/>
      <c r="I109" s="567"/>
      <c r="J109" s="567"/>
      <c r="K109" s="567"/>
      <c r="L109" s="567"/>
      <c r="M109" s="567"/>
      <c r="N109" s="567"/>
      <c r="O109" s="567"/>
      <c r="P109" s="567"/>
      <c r="Q109" s="567"/>
      <c r="R109" s="567"/>
      <c r="S109" s="567"/>
      <c r="T109" s="567"/>
      <c r="U109" s="567"/>
      <c r="V109" s="567"/>
      <c r="W109" s="567"/>
      <c r="X109" s="568"/>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row>
    <row r="110" spans="1:45" x14ac:dyDescent="0.25">
      <c r="A110" s="200"/>
      <c r="B110" s="316"/>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32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row>
    <row r="111" spans="1:45" x14ac:dyDescent="0.25">
      <c r="A111" s="200"/>
      <c r="B111" s="316"/>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32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row>
    <row r="112" spans="1:45" x14ac:dyDescent="0.25">
      <c r="A112" s="200"/>
      <c r="B112" s="330"/>
      <c r="C112" s="200"/>
      <c r="D112" s="331"/>
      <c r="E112" s="332"/>
      <c r="F112" s="200"/>
      <c r="G112" s="200"/>
      <c r="H112" s="333"/>
      <c r="I112" s="331"/>
      <c r="J112" s="332"/>
      <c r="K112" s="200"/>
      <c r="L112" s="200"/>
      <c r="M112" s="331"/>
      <c r="N112" s="200"/>
      <c r="O112" s="200"/>
      <c r="P112" s="333"/>
      <c r="Q112" s="331"/>
      <c r="R112" s="200"/>
      <c r="S112" s="331"/>
      <c r="T112" s="200"/>
      <c r="U112" s="332"/>
      <c r="V112" s="200"/>
      <c r="W112" s="200"/>
      <c r="X112" s="333"/>
      <c r="Y112" s="316"/>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row>
    <row r="113" spans="1:45" x14ac:dyDescent="0.25">
      <c r="A113" s="200"/>
      <c r="B113" s="334"/>
      <c r="C113" s="200"/>
      <c r="D113" s="335"/>
      <c r="E113" s="336"/>
      <c r="F113" s="200"/>
      <c r="G113" s="200"/>
      <c r="H113" s="337"/>
      <c r="I113" s="335"/>
      <c r="J113" s="336"/>
      <c r="K113" s="200"/>
      <c r="L113" s="200"/>
      <c r="M113" s="335"/>
      <c r="N113" s="200"/>
      <c r="O113" s="200"/>
      <c r="P113" s="337"/>
      <c r="Q113" s="335"/>
      <c r="R113" s="200"/>
      <c r="S113" s="335"/>
      <c r="T113" s="200"/>
      <c r="U113" s="338"/>
      <c r="V113" s="200"/>
      <c r="W113" s="200"/>
      <c r="X113" s="339"/>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row>
    <row r="114" spans="1:45" x14ac:dyDescent="0.25">
      <c r="A114" s="200"/>
      <c r="B114" s="316"/>
      <c r="C114" s="332" t="s">
        <v>76</v>
      </c>
      <c r="D114" s="337">
        <f>F34</f>
        <v>0</v>
      </c>
      <c r="E114" s="200"/>
      <c r="F114" s="200"/>
      <c r="G114" s="200"/>
      <c r="H114" s="332" t="s">
        <v>76</v>
      </c>
      <c r="I114" s="337">
        <f>N34</f>
        <v>0</v>
      </c>
      <c r="J114" s="200"/>
      <c r="K114" s="200"/>
      <c r="L114" s="200"/>
      <c r="M114" s="200"/>
      <c r="N114" s="200"/>
      <c r="O114" s="332" t="s">
        <v>76</v>
      </c>
      <c r="P114" s="337">
        <f>V34</f>
        <v>0</v>
      </c>
      <c r="Q114" s="200"/>
      <c r="R114" s="200"/>
      <c r="S114" s="200"/>
      <c r="T114" s="200"/>
      <c r="U114" s="332" t="s">
        <v>76</v>
      </c>
      <c r="V114" s="337">
        <f>AD34</f>
        <v>0</v>
      </c>
      <c r="W114" s="200"/>
      <c r="X114" s="32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row>
    <row r="115" spans="1:45" x14ac:dyDescent="0.25">
      <c r="A115" s="200"/>
      <c r="B115" s="316"/>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32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row>
    <row r="116" spans="1:45" x14ac:dyDescent="0.25">
      <c r="A116" s="200"/>
      <c r="B116" s="316"/>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32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row>
    <row r="117" spans="1:45" x14ac:dyDescent="0.25">
      <c r="A117" s="200"/>
      <c r="B117" s="316"/>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32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row>
    <row r="118" spans="1:45" x14ac:dyDescent="0.25">
      <c r="A118" s="200"/>
      <c r="B118" s="316"/>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32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row>
    <row r="119" spans="1:45" x14ac:dyDescent="0.25">
      <c r="A119" s="200"/>
      <c r="B119" s="316"/>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320"/>
      <c r="Y119" s="200"/>
      <c r="Z119" s="200"/>
      <c r="AA119" s="200"/>
      <c r="AB119" s="200"/>
      <c r="AC119" s="200"/>
      <c r="AD119" s="200"/>
      <c r="AE119" s="200"/>
      <c r="AF119" s="200"/>
      <c r="AG119" s="200"/>
      <c r="AH119" s="200"/>
      <c r="AI119" s="200"/>
      <c r="AJ119" s="200"/>
      <c r="AK119" s="200"/>
      <c r="AL119" s="200"/>
      <c r="AM119" s="200"/>
      <c r="AN119" s="200"/>
      <c r="AO119" s="200"/>
      <c r="AP119" s="200"/>
      <c r="AQ119" s="200"/>
      <c r="AR119" s="200"/>
      <c r="AS119" s="200"/>
    </row>
    <row r="120" spans="1:45" x14ac:dyDescent="0.25">
      <c r="A120" s="200"/>
      <c r="B120" s="316"/>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32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row>
    <row r="121" spans="1:45" x14ac:dyDescent="0.25">
      <c r="A121" s="200"/>
      <c r="B121" s="316"/>
      <c r="C121" s="200"/>
      <c r="D121" s="200"/>
      <c r="E121" s="200"/>
      <c r="F121" s="200"/>
      <c r="G121" s="200"/>
      <c r="H121" s="200"/>
      <c r="I121" s="200"/>
      <c r="J121" s="200"/>
      <c r="K121" s="200"/>
      <c r="L121" s="200"/>
      <c r="M121" s="200"/>
      <c r="N121" s="200"/>
      <c r="O121" s="200"/>
      <c r="P121" s="200"/>
      <c r="Q121" s="200"/>
      <c r="R121" s="200"/>
      <c r="S121" s="200"/>
      <c r="T121" s="200"/>
      <c r="U121" s="200"/>
      <c r="V121" s="200"/>
      <c r="W121" s="200"/>
      <c r="X121" s="32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row>
    <row r="122" spans="1:45" x14ac:dyDescent="0.25">
      <c r="A122" s="200"/>
      <c r="B122" s="316"/>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320"/>
      <c r="Y122" s="200"/>
      <c r="Z122" s="200"/>
      <c r="AA122" s="200"/>
      <c r="AB122" s="200"/>
      <c r="AC122" s="200"/>
      <c r="AD122" s="200"/>
      <c r="AE122" s="200"/>
      <c r="AF122" s="200"/>
      <c r="AG122" s="200"/>
      <c r="AH122" s="200"/>
      <c r="AI122" s="200"/>
      <c r="AJ122" s="200"/>
      <c r="AK122" s="200"/>
      <c r="AL122" s="200"/>
      <c r="AM122" s="200"/>
      <c r="AN122" s="200"/>
      <c r="AO122" s="200"/>
      <c r="AP122" s="200"/>
      <c r="AQ122" s="200"/>
      <c r="AR122" s="200"/>
      <c r="AS122" s="200"/>
    </row>
    <row r="123" spans="1:45" x14ac:dyDescent="0.25">
      <c r="A123" s="200"/>
      <c r="B123" s="316"/>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320"/>
      <c r="Y123" s="200"/>
      <c r="Z123" s="200"/>
      <c r="AA123" s="200"/>
      <c r="AB123" s="200"/>
      <c r="AC123" s="200"/>
      <c r="AD123" s="200"/>
      <c r="AE123" s="200"/>
      <c r="AF123" s="200"/>
      <c r="AG123" s="200"/>
      <c r="AH123" s="200"/>
      <c r="AI123" s="200"/>
      <c r="AJ123" s="200"/>
      <c r="AK123" s="200"/>
      <c r="AL123" s="200"/>
      <c r="AM123" s="200"/>
      <c r="AN123" s="200"/>
      <c r="AO123" s="200"/>
      <c r="AP123" s="200"/>
      <c r="AQ123" s="200"/>
      <c r="AR123" s="200"/>
      <c r="AS123" s="200"/>
    </row>
    <row r="124" spans="1:45" x14ac:dyDescent="0.25">
      <c r="A124" s="200"/>
      <c r="B124" s="316"/>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320"/>
      <c r="Y124" s="200"/>
      <c r="Z124" s="200"/>
      <c r="AA124" s="200"/>
      <c r="AB124" s="200"/>
      <c r="AC124" s="200"/>
      <c r="AD124" s="200"/>
      <c r="AE124" s="200"/>
      <c r="AF124" s="200"/>
      <c r="AG124" s="200"/>
      <c r="AH124" s="200"/>
      <c r="AI124" s="200"/>
      <c r="AJ124" s="200"/>
      <c r="AK124" s="200"/>
      <c r="AL124" s="200"/>
      <c r="AM124" s="200"/>
      <c r="AN124" s="200"/>
      <c r="AO124" s="200"/>
      <c r="AP124" s="200"/>
      <c r="AQ124" s="200"/>
      <c r="AR124" s="200"/>
      <c r="AS124" s="200"/>
    </row>
    <row r="125" spans="1:45" x14ac:dyDescent="0.25">
      <c r="A125" s="200"/>
      <c r="B125" s="316"/>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32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row>
    <row r="126" spans="1:45" x14ac:dyDescent="0.25">
      <c r="A126" s="200"/>
      <c r="B126" s="316"/>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32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row>
    <row r="127" spans="1:45" x14ac:dyDescent="0.25">
      <c r="A127" s="200"/>
      <c r="B127" s="316"/>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32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row>
    <row r="128" spans="1:45" x14ac:dyDescent="0.25">
      <c r="A128" s="200"/>
      <c r="B128" s="316"/>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320"/>
      <c r="Y128" s="200"/>
      <c r="Z128" s="200"/>
      <c r="AA128" s="200"/>
      <c r="AB128" s="200"/>
      <c r="AC128" s="200"/>
      <c r="AD128" s="200"/>
      <c r="AE128" s="200"/>
      <c r="AF128" s="200"/>
      <c r="AG128" s="200"/>
      <c r="AH128" s="200"/>
      <c r="AI128" s="200"/>
      <c r="AJ128" s="200"/>
      <c r="AK128" s="200"/>
      <c r="AL128" s="200"/>
      <c r="AM128" s="200"/>
      <c r="AN128" s="200"/>
      <c r="AO128" s="200"/>
      <c r="AP128" s="200"/>
      <c r="AQ128" s="200"/>
      <c r="AR128" s="200"/>
      <c r="AS128" s="200"/>
    </row>
    <row r="129" spans="1:45" x14ac:dyDescent="0.25">
      <c r="A129" s="200"/>
      <c r="B129" s="316"/>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320"/>
      <c r="Y129" s="200"/>
      <c r="Z129" s="200"/>
      <c r="AA129" s="200"/>
      <c r="AB129" s="200"/>
      <c r="AC129" s="200"/>
      <c r="AD129" s="200"/>
      <c r="AE129" s="200"/>
      <c r="AF129" s="200"/>
      <c r="AG129" s="200"/>
      <c r="AH129" s="200"/>
      <c r="AI129" s="200"/>
      <c r="AJ129" s="200"/>
      <c r="AK129" s="200"/>
      <c r="AL129" s="200"/>
      <c r="AM129" s="200"/>
      <c r="AN129" s="200"/>
      <c r="AO129" s="200"/>
      <c r="AP129" s="200"/>
      <c r="AQ129" s="200"/>
      <c r="AR129" s="200"/>
      <c r="AS129" s="200"/>
    </row>
    <row r="130" spans="1:45" x14ac:dyDescent="0.25">
      <c r="A130" s="200"/>
      <c r="B130" s="316"/>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32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row>
    <row r="131" spans="1:45" x14ac:dyDescent="0.25">
      <c r="A131" s="200"/>
      <c r="B131" s="316"/>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320"/>
      <c r="Y131" s="200"/>
      <c r="Z131" s="200"/>
      <c r="AA131" s="200"/>
      <c r="AB131" s="200"/>
      <c r="AC131" s="200"/>
      <c r="AD131" s="200"/>
      <c r="AE131" s="200"/>
      <c r="AF131" s="200"/>
      <c r="AG131" s="200"/>
      <c r="AH131" s="200"/>
      <c r="AI131" s="200"/>
      <c r="AJ131" s="200"/>
      <c r="AK131" s="200"/>
      <c r="AL131" s="200"/>
      <c r="AM131" s="200"/>
      <c r="AN131" s="200"/>
      <c r="AO131" s="200"/>
      <c r="AP131" s="200"/>
      <c r="AQ131" s="200"/>
      <c r="AR131" s="200"/>
      <c r="AS131" s="200"/>
    </row>
    <row r="132" spans="1:45" x14ac:dyDescent="0.25">
      <c r="A132" s="200"/>
      <c r="B132" s="316"/>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320"/>
      <c r="Y132" s="200"/>
      <c r="Z132" s="200"/>
      <c r="AA132" s="200"/>
      <c r="AB132" s="200"/>
      <c r="AC132" s="200"/>
      <c r="AD132" s="200"/>
      <c r="AE132" s="200"/>
      <c r="AF132" s="200"/>
      <c r="AG132" s="200"/>
      <c r="AH132" s="200"/>
      <c r="AI132" s="200"/>
      <c r="AJ132" s="200"/>
      <c r="AK132" s="200"/>
      <c r="AL132" s="200"/>
      <c r="AM132" s="200"/>
      <c r="AN132" s="200"/>
      <c r="AO132" s="200"/>
      <c r="AP132" s="200"/>
      <c r="AQ132" s="200"/>
      <c r="AR132" s="200"/>
      <c r="AS132" s="200"/>
    </row>
    <row r="133" spans="1:45" x14ac:dyDescent="0.25">
      <c r="A133" s="200"/>
      <c r="B133" s="316"/>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320"/>
      <c r="Y133" s="200"/>
      <c r="Z133" s="200"/>
      <c r="AA133" s="200"/>
      <c r="AB133" s="200"/>
      <c r="AC133" s="200"/>
      <c r="AD133" s="200"/>
      <c r="AE133" s="200"/>
      <c r="AF133" s="200"/>
      <c r="AG133" s="200"/>
      <c r="AH133" s="200"/>
      <c r="AI133" s="200"/>
      <c r="AJ133" s="200"/>
      <c r="AK133" s="200"/>
      <c r="AL133" s="200"/>
      <c r="AM133" s="200"/>
      <c r="AN133" s="200"/>
      <c r="AO133" s="200"/>
      <c r="AP133" s="200"/>
      <c r="AQ133" s="200"/>
      <c r="AR133" s="200"/>
      <c r="AS133" s="200"/>
    </row>
    <row r="134" spans="1:45" x14ac:dyDescent="0.25">
      <c r="A134" s="200"/>
      <c r="B134" s="316"/>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32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row>
    <row r="135" spans="1:45" x14ac:dyDescent="0.25">
      <c r="A135" s="200"/>
      <c r="B135" s="316"/>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32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row>
    <row r="136" spans="1:45" x14ac:dyDescent="0.25">
      <c r="A136" s="200"/>
      <c r="B136" s="316"/>
      <c r="C136" s="200"/>
      <c r="D136" s="200"/>
      <c r="E136" s="200"/>
      <c r="F136" s="200"/>
      <c r="G136" s="200"/>
      <c r="H136" s="200"/>
      <c r="I136" s="200"/>
      <c r="J136" s="200"/>
      <c r="K136" s="200"/>
      <c r="L136" s="200"/>
      <c r="M136" s="200"/>
      <c r="N136" s="200"/>
      <c r="O136" s="200"/>
      <c r="P136" s="200"/>
      <c r="Q136" s="200"/>
      <c r="R136" s="200"/>
      <c r="S136" s="200"/>
      <c r="T136" s="200"/>
      <c r="U136" s="200"/>
      <c r="V136" s="200"/>
      <c r="W136" s="200"/>
      <c r="X136" s="320"/>
      <c r="Y136" s="200"/>
      <c r="Z136" s="200"/>
      <c r="AA136" s="200"/>
      <c r="AB136" s="200"/>
      <c r="AC136" s="200"/>
      <c r="AD136" s="200"/>
      <c r="AE136" s="200"/>
      <c r="AF136" s="200"/>
      <c r="AG136" s="200"/>
      <c r="AH136" s="200"/>
      <c r="AI136" s="200"/>
      <c r="AJ136" s="200"/>
      <c r="AK136" s="200"/>
      <c r="AL136" s="200"/>
      <c r="AM136" s="200"/>
      <c r="AN136" s="200"/>
      <c r="AO136" s="200"/>
      <c r="AP136" s="200"/>
      <c r="AQ136" s="200"/>
      <c r="AR136" s="200"/>
      <c r="AS136" s="200"/>
    </row>
    <row r="137" spans="1:45" x14ac:dyDescent="0.25">
      <c r="A137" s="200"/>
      <c r="B137" s="316"/>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320"/>
      <c r="Y137" s="200"/>
      <c r="Z137" s="200"/>
      <c r="AA137" s="200"/>
      <c r="AB137" s="200"/>
      <c r="AC137" s="200"/>
      <c r="AD137" s="200"/>
      <c r="AE137" s="200"/>
      <c r="AF137" s="200"/>
      <c r="AG137" s="200"/>
      <c r="AH137" s="200"/>
      <c r="AI137" s="200"/>
      <c r="AJ137" s="200"/>
      <c r="AK137" s="200"/>
      <c r="AL137" s="200"/>
      <c r="AM137" s="200"/>
      <c r="AN137" s="200"/>
      <c r="AO137" s="200"/>
      <c r="AP137" s="200"/>
      <c r="AQ137" s="200"/>
      <c r="AR137" s="200"/>
      <c r="AS137" s="200"/>
    </row>
    <row r="138" spans="1:45" ht="15.75" thickBot="1" x14ac:dyDescent="0.3">
      <c r="A138" s="200"/>
      <c r="B138" s="327"/>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9"/>
      <c r="Y138" s="200"/>
      <c r="Z138" s="200"/>
      <c r="AA138" s="200"/>
      <c r="AB138" s="200"/>
      <c r="AC138" s="200"/>
      <c r="AD138" s="200"/>
      <c r="AE138" s="200"/>
      <c r="AF138" s="200"/>
      <c r="AG138" s="200"/>
      <c r="AH138" s="200"/>
      <c r="AI138" s="200"/>
      <c r="AJ138" s="200"/>
      <c r="AK138" s="200"/>
      <c r="AL138" s="200"/>
      <c r="AM138" s="200"/>
      <c r="AN138" s="200"/>
      <c r="AO138" s="200"/>
      <c r="AP138" s="200"/>
      <c r="AQ138" s="200"/>
      <c r="AR138" s="200"/>
      <c r="AS138" s="200"/>
    </row>
    <row r="139" spans="1:45" x14ac:dyDescent="0.25">
      <c r="A139" s="200"/>
      <c r="B139" s="200"/>
      <c r="C139" s="200"/>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c r="AS139" s="200"/>
    </row>
    <row r="140" spans="1:45" x14ac:dyDescent="0.25">
      <c r="A140" s="200"/>
      <c r="B140" s="200"/>
      <c r="C140" s="200"/>
      <c r="D140" s="200"/>
      <c r="E140" s="200"/>
      <c r="F140" s="200"/>
      <c r="G140" s="200"/>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c r="AO140" s="200"/>
      <c r="AP140" s="200"/>
      <c r="AQ140" s="200"/>
      <c r="AR140" s="200"/>
      <c r="AS140" s="200"/>
    </row>
    <row r="141" spans="1:45" x14ac:dyDescent="0.25">
      <c r="A141" s="200"/>
      <c r="B141" s="200"/>
      <c r="C141" s="200"/>
      <c r="D141" s="200"/>
      <c r="E141" s="200"/>
      <c r="F141" s="200"/>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AQ141" s="200"/>
      <c r="AR141" s="200"/>
      <c r="AS141" s="200"/>
    </row>
    <row r="142" spans="1:45" x14ac:dyDescent="0.25">
      <c r="A142" s="200"/>
      <c r="B142" s="200"/>
      <c r="C142" s="200"/>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AQ142" s="200"/>
      <c r="AR142" s="200"/>
      <c r="AS142" s="200"/>
    </row>
    <row r="143" spans="1:45" x14ac:dyDescent="0.25">
      <c r="A143" s="200"/>
      <c r="B143" s="200"/>
      <c r="C143" s="200"/>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200"/>
      <c r="AP143" s="200"/>
      <c r="AQ143" s="200"/>
      <c r="AR143" s="200"/>
      <c r="AS143" s="200"/>
    </row>
    <row r="144" spans="1:45" x14ac:dyDescent="0.25">
      <c r="A144" s="200"/>
      <c r="B144" s="200"/>
      <c r="C144" s="200"/>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c r="AO144" s="200"/>
      <c r="AP144" s="200"/>
      <c r="AQ144" s="200"/>
      <c r="AR144" s="200"/>
      <c r="AS144" s="200"/>
    </row>
    <row r="145" spans="1:45" x14ac:dyDescent="0.25">
      <c r="A145" s="200"/>
      <c r="B145" s="200"/>
      <c r="C145" s="200"/>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0"/>
      <c r="AP145" s="200"/>
      <c r="AQ145" s="200"/>
      <c r="AR145" s="200"/>
      <c r="AS145" s="200"/>
    </row>
    <row r="146" spans="1:45" x14ac:dyDescent="0.25">
      <c r="A146" s="200"/>
      <c r="B146" s="200"/>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c r="AO146" s="200"/>
      <c r="AP146" s="200"/>
      <c r="AQ146" s="200"/>
      <c r="AR146" s="200"/>
      <c r="AS146" s="200"/>
    </row>
    <row r="147" spans="1:45" x14ac:dyDescent="0.25">
      <c r="A147" s="200"/>
      <c r="B147" s="200"/>
      <c r="C147" s="200"/>
      <c r="D147" s="200"/>
      <c r="E147" s="200"/>
      <c r="F147" s="200"/>
      <c r="G147" s="200"/>
      <c r="H147" s="200"/>
      <c r="I147" s="200"/>
      <c r="J147" s="200"/>
      <c r="K147" s="200"/>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200"/>
      <c r="AP147" s="200"/>
      <c r="AQ147" s="200"/>
      <c r="AR147" s="200"/>
      <c r="AS147" s="200"/>
    </row>
    <row r="148" spans="1:45" x14ac:dyDescent="0.25">
      <c r="A148" s="200"/>
      <c r="B148" s="200"/>
      <c r="C148" s="200"/>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c r="AO148" s="200"/>
      <c r="AP148" s="200"/>
      <c r="AQ148" s="200"/>
      <c r="AR148" s="200"/>
      <c r="AS148" s="200"/>
    </row>
    <row r="149" spans="1:45" x14ac:dyDescent="0.25">
      <c r="A149" s="200"/>
      <c r="B149" s="200"/>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c r="AO149" s="200"/>
      <c r="AP149" s="200"/>
      <c r="AQ149" s="200"/>
      <c r="AR149" s="200"/>
      <c r="AS149" s="200"/>
    </row>
    <row r="150" spans="1:45" x14ac:dyDescent="0.25">
      <c r="A150" s="200"/>
      <c r="B150" s="200"/>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c r="AO150" s="200"/>
      <c r="AP150" s="200"/>
      <c r="AQ150" s="200"/>
      <c r="AR150" s="200"/>
      <c r="AS150" s="200"/>
    </row>
    <row r="151" spans="1:45" x14ac:dyDescent="0.25">
      <c r="A151" s="200"/>
      <c r="B151" s="200"/>
      <c r="C151" s="200"/>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c r="AS151" s="200"/>
    </row>
    <row r="152" spans="1:45" x14ac:dyDescent="0.25">
      <c r="A152" s="200"/>
      <c r="B152" s="200"/>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0"/>
      <c r="AQ152" s="200"/>
      <c r="AR152" s="200"/>
      <c r="AS152" s="200"/>
    </row>
    <row r="153" spans="1:45" x14ac:dyDescent="0.25">
      <c r="A153" s="200"/>
      <c r="B153" s="200"/>
      <c r="C153" s="200"/>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0"/>
      <c r="AE153" s="200"/>
      <c r="AF153" s="200"/>
      <c r="AG153" s="200"/>
      <c r="AH153" s="200"/>
      <c r="AI153" s="200"/>
      <c r="AJ153" s="200"/>
      <c r="AK153" s="200"/>
      <c r="AL153" s="200"/>
      <c r="AM153" s="200"/>
      <c r="AN153" s="200"/>
      <c r="AO153" s="200"/>
      <c r="AP153" s="200"/>
      <c r="AQ153" s="200"/>
      <c r="AR153" s="200"/>
      <c r="AS153" s="200"/>
    </row>
    <row r="154" spans="1:45" x14ac:dyDescent="0.25">
      <c r="A154" s="200"/>
      <c r="B154" s="200"/>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c r="AK154" s="200"/>
      <c r="AL154" s="200"/>
      <c r="AM154" s="200"/>
      <c r="AN154" s="200"/>
      <c r="AO154" s="200"/>
      <c r="AP154" s="200"/>
      <c r="AQ154" s="200"/>
      <c r="AR154" s="200"/>
      <c r="AS154" s="200"/>
    </row>
    <row r="155" spans="1:45" x14ac:dyDescent="0.25">
      <c r="A155" s="200"/>
      <c r="B155" s="200"/>
      <c r="C155" s="200"/>
      <c r="D155" s="200"/>
      <c r="E155" s="200"/>
      <c r="F155" s="200"/>
      <c r="G155" s="200"/>
      <c r="H155" s="200"/>
      <c r="I155" s="200"/>
      <c r="J155" s="200"/>
      <c r="K155" s="200"/>
      <c r="L155" s="200"/>
      <c r="M155" s="200"/>
      <c r="N155" s="200"/>
      <c r="O155" s="200"/>
      <c r="P155" s="200"/>
      <c r="Q155" s="200"/>
      <c r="R155" s="200"/>
      <c r="S155" s="200"/>
      <c r="T155" s="200"/>
      <c r="U155" s="200"/>
      <c r="V155" s="200"/>
      <c r="W155" s="200"/>
      <c r="X155" s="200"/>
      <c r="Y155" s="200"/>
      <c r="Z155" s="200"/>
      <c r="AA155" s="200"/>
      <c r="AB155" s="200"/>
      <c r="AC155" s="200"/>
      <c r="AD155" s="200"/>
      <c r="AE155" s="200"/>
      <c r="AF155" s="200"/>
      <c r="AG155" s="200"/>
      <c r="AH155" s="200"/>
      <c r="AI155" s="200"/>
      <c r="AJ155" s="200"/>
      <c r="AK155" s="200"/>
      <c r="AL155" s="200"/>
      <c r="AM155" s="200"/>
      <c r="AN155" s="200"/>
      <c r="AO155" s="200"/>
      <c r="AP155" s="200"/>
      <c r="AQ155" s="200"/>
      <c r="AR155" s="200"/>
      <c r="AS155" s="200"/>
    </row>
    <row r="156" spans="1:45" x14ac:dyDescent="0.25">
      <c r="A156" s="200"/>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0"/>
      <c r="AJ156" s="200"/>
      <c r="AK156" s="200"/>
      <c r="AL156" s="200"/>
      <c r="AM156" s="200"/>
      <c r="AN156" s="200"/>
      <c r="AO156" s="200"/>
      <c r="AP156" s="200"/>
      <c r="AQ156" s="200"/>
      <c r="AR156" s="200"/>
      <c r="AS156" s="200"/>
    </row>
    <row r="157" spans="1:45" x14ac:dyDescent="0.25">
      <c r="A157" s="200"/>
      <c r="B157" s="200"/>
      <c r="C157" s="200"/>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c r="AK157" s="200"/>
      <c r="AL157" s="200"/>
      <c r="AM157" s="200"/>
      <c r="AN157" s="200"/>
      <c r="AO157" s="200"/>
      <c r="AP157" s="200"/>
      <c r="AQ157" s="200"/>
      <c r="AR157" s="200"/>
      <c r="AS157" s="200"/>
    </row>
    <row r="158" spans="1:45" x14ac:dyDescent="0.25">
      <c r="A158" s="200"/>
      <c r="B158" s="200"/>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row>
    <row r="159" spans="1:45" x14ac:dyDescent="0.25">
      <c r="A159" s="200"/>
      <c r="B159" s="200"/>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row>
    <row r="160" spans="1:45" x14ac:dyDescent="0.25">
      <c r="A160" s="200"/>
      <c r="B160" s="200"/>
      <c r="C160" s="200"/>
      <c r="D160" s="200"/>
      <c r="E160" s="200"/>
      <c r="F160" s="200"/>
      <c r="G160" s="200"/>
      <c r="H160" s="200"/>
      <c r="I160" s="200"/>
      <c r="J160" s="200"/>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row>
    <row r="161" spans="1:45" x14ac:dyDescent="0.25">
      <c r="A161" s="200"/>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row>
    <row r="162" spans="1:45" x14ac:dyDescent="0.25">
      <c r="A162" s="200"/>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row>
    <row r="163" spans="1:45" x14ac:dyDescent="0.25">
      <c r="A163" s="200"/>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0"/>
      <c r="AN163" s="200"/>
      <c r="AO163" s="200"/>
      <c r="AP163" s="200"/>
      <c r="AQ163" s="200"/>
      <c r="AR163" s="200"/>
      <c r="AS163" s="200"/>
    </row>
    <row r="164" spans="1:45" x14ac:dyDescent="0.25">
      <c r="A164" s="200"/>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0"/>
      <c r="AP164" s="200"/>
      <c r="AQ164" s="200"/>
      <c r="AR164" s="200"/>
      <c r="AS164" s="200"/>
    </row>
    <row r="165" spans="1:45" x14ac:dyDescent="0.25">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c r="AK165" s="200"/>
      <c r="AL165" s="200"/>
      <c r="AM165" s="200"/>
      <c r="AN165" s="200"/>
      <c r="AO165" s="200"/>
      <c r="AP165" s="200"/>
      <c r="AQ165" s="200"/>
      <c r="AR165" s="200"/>
      <c r="AS165" s="200"/>
    </row>
    <row r="166" spans="1:45" x14ac:dyDescent="0.25">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N166" s="200"/>
      <c r="AO166" s="200"/>
      <c r="AP166" s="200"/>
      <c r="AQ166" s="200"/>
      <c r="AR166" s="200"/>
      <c r="AS166" s="200"/>
    </row>
    <row r="167" spans="1:45" x14ac:dyDescent="0.25">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c r="AO167" s="200"/>
      <c r="AP167" s="200"/>
      <c r="AQ167" s="200"/>
      <c r="AR167" s="200"/>
      <c r="AS167" s="200"/>
    </row>
    <row r="168" spans="1:45" x14ac:dyDescent="0.25">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c r="AK168" s="200"/>
      <c r="AL168" s="200"/>
      <c r="AM168" s="200"/>
      <c r="AN168" s="200"/>
      <c r="AO168" s="200"/>
      <c r="AP168" s="200"/>
      <c r="AQ168" s="200"/>
      <c r="AR168" s="200"/>
      <c r="AS168" s="200"/>
    </row>
    <row r="169" spans="1:45" x14ac:dyDescent="0.25">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c r="AS169" s="200"/>
    </row>
  </sheetData>
  <sheetProtection selectLockedCells="1"/>
  <mergeCells count="44">
    <mergeCell ref="C38:I41"/>
    <mergeCell ref="B75:X76"/>
    <mergeCell ref="B108:X109"/>
    <mergeCell ref="A7:AQ10"/>
    <mergeCell ref="Z11:AC12"/>
    <mergeCell ref="T14:U14"/>
    <mergeCell ref="V14:AA14"/>
    <mergeCell ref="T13:AA13"/>
    <mergeCell ref="L14:M14"/>
    <mergeCell ref="N14:S14"/>
    <mergeCell ref="A11:A12"/>
    <mergeCell ref="D13:K13"/>
    <mergeCell ref="D14:E14"/>
    <mergeCell ref="F14:K14"/>
    <mergeCell ref="L13:S13"/>
    <mergeCell ref="AB37:AH39"/>
    <mergeCell ref="M64:R66"/>
    <mergeCell ref="AJ14:AK14"/>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AN15:AO15"/>
    <mergeCell ref="AP15:AQ15"/>
    <mergeCell ref="C13:C15"/>
    <mergeCell ref="D15:E15"/>
    <mergeCell ref="F15:G15"/>
    <mergeCell ref="H15:I15"/>
    <mergeCell ref="J15:K15"/>
    <mergeCell ref="AL14:AQ14"/>
    <mergeCell ref="AJ13:AQ13"/>
    <mergeCell ref="AB14:AC14"/>
    <mergeCell ref="AD14:AI14"/>
    <mergeCell ref="AB13:AI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D845-158C-4DFA-9308-4FD91C4CB8B7}">
  <sheetPr>
    <tabColor theme="1" tint="4.9989318521683403E-2"/>
    <pageSetUpPr fitToPage="1"/>
  </sheetPr>
  <dimension ref="A7:J62"/>
  <sheetViews>
    <sheetView showGridLines="0" zoomScale="83" zoomScaleNormal="70" workbookViewId="0">
      <selection activeCell="D17" sqref="D17"/>
    </sheetView>
  </sheetViews>
  <sheetFormatPr defaultColWidth="20.28515625" defaultRowHeight="18" x14ac:dyDescent="0.25"/>
  <cols>
    <col min="1" max="1" width="14.85546875" style="15" customWidth="1"/>
    <col min="2" max="2" width="26.28515625" style="16" customWidth="1"/>
    <col min="3" max="3" width="31.5703125" style="16" bestFit="1" customWidth="1"/>
    <col min="4" max="4" width="80" style="16" customWidth="1"/>
    <col min="5" max="5" width="20" style="16" customWidth="1"/>
    <col min="6" max="6" width="63" style="16" customWidth="1"/>
    <col min="7" max="7" width="52" style="16" customWidth="1"/>
    <col min="8" max="8" width="36" style="18" customWidth="1"/>
    <col min="9" max="16384" width="20.28515625" style="1"/>
  </cols>
  <sheetData>
    <row r="7" spans="1:8" ht="18" customHeight="1" x14ac:dyDescent="0.25">
      <c r="A7" s="476" t="s">
        <v>195</v>
      </c>
      <c r="B7" s="476"/>
      <c r="C7" s="476"/>
      <c r="D7" s="476"/>
      <c r="E7" s="476"/>
      <c r="F7" s="476"/>
      <c r="G7" s="476"/>
      <c r="H7" s="476"/>
    </row>
    <row r="8" spans="1:8" ht="18" customHeight="1" x14ac:dyDescent="0.25">
      <c r="A8" s="476"/>
      <c r="B8" s="476"/>
      <c r="C8" s="476"/>
      <c r="D8" s="476"/>
      <c r="E8" s="476"/>
      <c r="F8" s="476"/>
      <c r="G8" s="476"/>
      <c r="H8" s="476"/>
    </row>
    <row r="9" spans="1:8" ht="18" customHeight="1" x14ac:dyDescent="0.25">
      <c r="A9" s="476"/>
      <c r="B9" s="476"/>
      <c r="C9" s="476"/>
      <c r="D9" s="476"/>
      <c r="E9" s="476"/>
      <c r="F9" s="476"/>
      <c r="G9" s="476"/>
      <c r="H9" s="476"/>
    </row>
    <row r="10" spans="1:8" ht="18" customHeight="1" x14ac:dyDescent="0.25">
      <c r="A10" s="476"/>
      <c r="B10" s="476"/>
      <c r="C10" s="476"/>
      <c r="D10" s="476"/>
      <c r="E10" s="476"/>
      <c r="F10" s="476"/>
      <c r="G10" s="476"/>
      <c r="H10" s="476"/>
    </row>
    <row r="11" spans="1:8" ht="18.75" x14ac:dyDescent="0.25">
      <c r="A11" s="481"/>
      <c r="B11" s="77"/>
      <c r="C11" s="77"/>
      <c r="D11" s="77"/>
      <c r="E11" s="77"/>
      <c r="F11" s="77"/>
      <c r="G11" s="77"/>
      <c r="H11" s="77"/>
    </row>
    <row r="12" spans="1:8" ht="19.5" thickBot="1" x14ac:dyDescent="0.3">
      <c r="A12" s="481"/>
      <c r="B12" s="77"/>
      <c r="C12" s="77"/>
      <c r="D12" s="77"/>
      <c r="E12" s="77"/>
      <c r="F12" s="77"/>
      <c r="G12" s="77"/>
      <c r="H12" s="77"/>
    </row>
    <row r="13" spans="1:8" s="5" customFormat="1" ht="54.75" thickBot="1" x14ac:dyDescent="0.3">
      <c r="A13" s="446" t="s">
        <v>80</v>
      </c>
      <c r="B13" s="420" t="s">
        <v>81</v>
      </c>
      <c r="C13" s="420" t="s">
        <v>83</v>
      </c>
      <c r="D13" s="420" t="s">
        <v>200</v>
      </c>
      <c r="E13" s="420" t="s">
        <v>1</v>
      </c>
      <c r="F13" s="420" t="s">
        <v>201</v>
      </c>
      <c r="G13" s="420" t="s">
        <v>321</v>
      </c>
      <c r="H13" s="420" t="s">
        <v>202</v>
      </c>
    </row>
    <row r="14" spans="1:8" s="2" customFormat="1" ht="139.5" customHeight="1" x14ac:dyDescent="0.25">
      <c r="A14" s="482" t="s">
        <v>100</v>
      </c>
      <c r="B14" s="85" t="s">
        <v>95</v>
      </c>
      <c r="C14" s="421" t="s">
        <v>197</v>
      </c>
      <c r="D14" s="422" t="s">
        <v>245</v>
      </c>
      <c r="E14" s="423" t="s">
        <v>295</v>
      </c>
      <c r="F14" s="423" t="s">
        <v>304</v>
      </c>
      <c r="G14" s="340" t="s">
        <v>55</v>
      </c>
      <c r="H14" s="341" t="s">
        <v>22</v>
      </c>
    </row>
    <row r="15" spans="1:8" ht="112.15" customHeight="1" x14ac:dyDescent="0.25">
      <c r="A15" s="482"/>
      <c r="B15" s="92" t="s">
        <v>96</v>
      </c>
      <c r="C15" s="424" t="s">
        <v>198</v>
      </c>
      <c r="D15" s="423" t="s">
        <v>246</v>
      </c>
      <c r="E15" s="423" t="s">
        <v>295</v>
      </c>
      <c r="F15" s="423" t="s">
        <v>304</v>
      </c>
      <c r="G15" s="342" t="s">
        <v>72</v>
      </c>
      <c r="H15" s="341" t="s">
        <v>23</v>
      </c>
    </row>
    <row r="16" spans="1:8" ht="63.75" x14ac:dyDescent="0.25">
      <c r="A16" s="482"/>
      <c r="B16" s="92" t="s">
        <v>96</v>
      </c>
      <c r="C16" s="424" t="s">
        <v>199</v>
      </c>
      <c r="D16" s="423" t="s">
        <v>247</v>
      </c>
      <c r="E16" s="423" t="s">
        <v>296</v>
      </c>
      <c r="F16" s="423" t="s">
        <v>304</v>
      </c>
      <c r="G16" s="342" t="s">
        <v>26</v>
      </c>
      <c r="H16" s="341" t="s">
        <v>60</v>
      </c>
    </row>
    <row r="17" spans="1:8" ht="117.75" customHeight="1" x14ac:dyDescent="0.25">
      <c r="A17" s="482"/>
      <c r="B17" s="92" t="s">
        <v>96</v>
      </c>
      <c r="C17" s="424" t="s">
        <v>203</v>
      </c>
      <c r="D17" s="423" t="s">
        <v>248</v>
      </c>
      <c r="E17" s="423" t="s">
        <v>295</v>
      </c>
      <c r="F17" s="423" t="s">
        <v>305</v>
      </c>
      <c r="G17" s="342" t="s">
        <v>24</v>
      </c>
      <c r="H17" s="341" t="s">
        <v>19</v>
      </c>
    </row>
    <row r="18" spans="1:8" ht="243.75" customHeight="1" x14ac:dyDescent="0.25">
      <c r="A18" s="482"/>
      <c r="B18" s="99" t="s">
        <v>97</v>
      </c>
      <c r="C18" s="424" t="s">
        <v>204</v>
      </c>
      <c r="D18" s="423" t="s">
        <v>249</v>
      </c>
      <c r="E18" s="423" t="s">
        <v>295</v>
      </c>
      <c r="F18" s="423" t="s">
        <v>304</v>
      </c>
      <c r="G18" s="342" t="s">
        <v>26</v>
      </c>
      <c r="H18" s="341" t="s">
        <v>60</v>
      </c>
    </row>
    <row r="19" spans="1:8" ht="159.75" customHeight="1" x14ac:dyDescent="0.25">
      <c r="A19" s="482"/>
      <c r="B19" s="99" t="s">
        <v>97</v>
      </c>
      <c r="C19" s="425" t="s">
        <v>205</v>
      </c>
      <c r="D19" s="426" t="s">
        <v>250</v>
      </c>
      <c r="E19" s="423" t="s">
        <v>295</v>
      </c>
      <c r="F19" s="423" t="s">
        <v>304</v>
      </c>
      <c r="G19" s="343" t="s">
        <v>62</v>
      </c>
      <c r="H19" s="341" t="s">
        <v>25</v>
      </c>
    </row>
    <row r="20" spans="1:8" ht="102" x14ac:dyDescent="0.25">
      <c r="A20" s="482"/>
      <c r="B20" s="99" t="s">
        <v>97</v>
      </c>
      <c r="C20" s="425" t="s">
        <v>206</v>
      </c>
      <c r="D20" s="426" t="s">
        <v>251</v>
      </c>
      <c r="E20" s="423" t="s">
        <v>295</v>
      </c>
      <c r="F20" s="423" t="s">
        <v>304</v>
      </c>
      <c r="G20" s="343" t="s">
        <v>26</v>
      </c>
      <c r="H20" s="341" t="s">
        <v>2</v>
      </c>
    </row>
    <row r="21" spans="1:8" ht="189" customHeight="1" x14ac:dyDescent="0.25">
      <c r="A21" s="482"/>
      <c r="B21" s="99" t="s">
        <v>97</v>
      </c>
      <c r="C21" s="425" t="s">
        <v>207</v>
      </c>
      <c r="D21" s="426" t="s">
        <v>252</v>
      </c>
      <c r="E21" s="423" t="s">
        <v>295</v>
      </c>
      <c r="F21" s="423" t="s">
        <v>304</v>
      </c>
      <c r="G21" s="344" t="s">
        <v>58</v>
      </c>
      <c r="H21" s="341" t="s">
        <v>27</v>
      </c>
    </row>
    <row r="22" spans="1:8" ht="310.89999999999998" customHeight="1" x14ac:dyDescent="0.25">
      <c r="A22" s="482"/>
      <c r="B22" s="99" t="s">
        <v>97</v>
      </c>
      <c r="C22" s="425" t="s">
        <v>208</v>
      </c>
      <c r="D22" s="426" t="s">
        <v>253</v>
      </c>
      <c r="E22" s="423" t="s">
        <v>295</v>
      </c>
      <c r="F22" s="423" t="s">
        <v>304</v>
      </c>
      <c r="G22" s="343" t="s">
        <v>71</v>
      </c>
      <c r="H22" s="341" t="s">
        <v>28</v>
      </c>
    </row>
    <row r="23" spans="1:8" ht="204" x14ac:dyDescent="0.25">
      <c r="A23" s="482"/>
      <c r="B23" s="99" t="s">
        <v>97</v>
      </c>
      <c r="C23" s="425" t="s">
        <v>209</v>
      </c>
      <c r="D23" s="426" t="s">
        <v>256</v>
      </c>
      <c r="E23" s="423" t="s">
        <v>297</v>
      </c>
      <c r="F23" s="423" t="s">
        <v>304</v>
      </c>
      <c r="G23" s="343" t="s">
        <v>70</v>
      </c>
      <c r="H23" s="341" t="s">
        <v>29</v>
      </c>
    </row>
    <row r="24" spans="1:8" ht="138.75" customHeight="1" x14ac:dyDescent="0.25">
      <c r="A24" s="482"/>
      <c r="B24" s="99" t="s">
        <v>97</v>
      </c>
      <c r="C24" s="425" t="s">
        <v>210</v>
      </c>
      <c r="D24" s="426" t="s">
        <v>254</v>
      </c>
      <c r="E24" s="423" t="s">
        <v>297</v>
      </c>
      <c r="F24" s="423" t="s">
        <v>304</v>
      </c>
      <c r="G24" s="343" t="s">
        <v>30</v>
      </c>
      <c r="H24" s="341" t="s">
        <v>31</v>
      </c>
    </row>
    <row r="25" spans="1:8" ht="76.5" x14ac:dyDescent="0.25">
      <c r="A25" s="482"/>
      <c r="B25" s="99" t="s">
        <v>97</v>
      </c>
      <c r="C25" s="424" t="s">
        <v>211</v>
      </c>
      <c r="D25" s="423" t="s">
        <v>255</v>
      </c>
      <c r="E25" s="423" t="s">
        <v>295</v>
      </c>
      <c r="F25" s="423" t="s">
        <v>304</v>
      </c>
      <c r="G25" s="342" t="s">
        <v>32</v>
      </c>
      <c r="H25" s="345" t="s">
        <v>3</v>
      </c>
    </row>
    <row r="26" spans="1:8" ht="109.5" customHeight="1" x14ac:dyDescent="0.25">
      <c r="A26" s="482"/>
      <c r="B26" s="99" t="s">
        <v>98</v>
      </c>
      <c r="C26" s="425" t="s">
        <v>214</v>
      </c>
      <c r="D26" s="426" t="s">
        <v>257</v>
      </c>
      <c r="E26" s="423" t="s">
        <v>298</v>
      </c>
      <c r="F26" s="423" t="s">
        <v>304</v>
      </c>
      <c r="G26" s="346"/>
      <c r="H26" s="341" t="s">
        <v>5</v>
      </c>
    </row>
    <row r="27" spans="1:8" ht="63.75" x14ac:dyDescent="0.25">
      <c r="A27" s="482"/>
      <c r="B27" s="99" t="s">
        <v>98</v>
      </c>
      <c r="C27" s="425" t="s">
        <v>215</v>
      </c>
      <c r="D27" s="427" t="s">
        <v>258</v>
      </c>
      <c r="E27" s="423" t="s">
        <v>293</v>
      </c>
      <c r="F27" s="423" t="s">
        <v>304</v>
      </c>
      <c r="G27" s="343" t="s">
        <v>33</v>
      </c>
      <c r="H27" s="341" t="s">
        <v>6</v>
      </c>
    </row>
    <row r="28" spans="1:8" ht="51" x14ac:dyDescent="0.25">
      <c r="A28" s="482"/>
      <c r="B28" s="99" t="s">
        <v>98</v>
      </c>
      <c r="C28" s="425" t="s">
        <v>216</v>
      </c>
      <c r="D28" s="426" t="s">
        <v>259</v>
      </c>
      <c r="E28" s="423" t="s">
        <v>298</v>
      </c>
      <c r="F28" s="423" t="s">
        <v>304</v>
      </c>
      <c r="G28" s="343" t="s">
        <v>26</v>
      </c>
      <c r="H28" s="341" t="s">
        <v>4</v>
      </c>
    </row>
    <row r="29" spans="1:8" ht="150" customHeight="1" x14ac:dyDescent="0.25">
      <c r="A29" s="482"/>
      <c r="B29" s="104" t="s">
        <v>99</v>
      </c>
      <c r="C29" s="428" t="s">
        <v>217</v>
      </c>
      <c r="D29" s="427" t="s">
        <v>260</v>
      </c>
      <c r="E29" s="423" t="s">
        <v>298</v>
      </c>
      <c r="F29" s="423" t="s">
        <v>304</v>
      </c>
      <c r="G29" s="347" t="s">
        <v>77</v>
      </c>
      <c r="H29" s="340" t="s">
        <v>34</v>
      </c>
    </row>
    <row r="30" spans="1:8" ht="103.9" customHeight="1" x14ac:dyDescent="0.25">
      <c r="A30" s="482"/>
      <c r="B30" s="104" t="s">
        <v>99</v>
      </c>
      <c r="C30" s="424" t="s">
        <v>218</v>
      </c>
      <c r="D30" s="423" t="s">
        <v>261</v>
      </c>
      <c r="E30" s="423" t="s">
        <v>298</v>
      </c>
      <c r="F30" s="423" t="s">
        <v>304</v>
      </c>
      <c r="G30" s="342" t="s">
        <v>63</v>
      </c>
      <c r="H30" s="345" t="s">
        <v>35</v>
      </c>
    </row>
    <row r="31" spans="1:8" ht="363.75" customHeight="1" x14ac:dyDescent="0.25">
      <c r="A31" s="577" t="s">
        <v>101</v>
      </c>
      <c r="B31" s="443" t="s">
        <v>102</v>
      </c>
      <c r="C31" s="429" t="s">
        <v>281</v>
      </c>
      <c r="D31" s="430" t="s">
        <v>262</v>
      </c>
      <c r="E31" s="430" t="s">
        <v>296</v>
      </c>
      <c r="F31" s="431" t="s">
        <v>304</v>
      </c>
      <c r="G31" s="348" t="s">
        <v>66</v>
      </c>
      <c r="H31" s="349" t="s">
        <v>40</v>
      </c>
    </row>
    <row r="32" spans="1:8" ht="214.9" customHeight="1" x14ac:dyDescent="0.25">
      <c r="A32" s="577"/>
      <c r="B32" s="443" t="s">
        <v>102</v>
      </c>
      <c r="C32" s="432" t="s">
        <v>219</v>
      </c>
      <c r="D32" s="430" t="s">
        <v>263</v>
      </c>
      <c r="E32" s="430" t="s">
        <v>296</v>
      </c>
      <c r="F32" s="431" t="s">
        <v>304</v>
      </c>
      <c r="G32" s="348" t="s">
        <v>15</v>
      </c>
      <c r="H32" s="349" t="s">
        <v>15</v>
      </c>
    </row>
    <row r="33" spans="1:10" ht="89.25" x14ac:dyDescent="0.25">
      <c r="A33" s="577"/>
      <c r="B33" s="444" t="s">
        <v>160</v>
      </c>
      <c r="C33" s="433" t="s">
        <v>220</v>
      </c>
      <c r="D33" s="434" t="s">
        <v>264</v>
      </c>
      <c r="E33" s="434" t="s">
        <v>295</v>
      </c>
      <c r="F33" s="431" t="s">
        <v>304</v>
      </c>
      <c r="G33" s="350" t="s">
        <v>26</v>
      </c>
      <c r="H33" s="349" t="s">
        <v>36</v>
      </c>
    </row>
    <row r="34" spans="1:10" ht="114.75" x14ac:dyDescent="0.25">
      <c r="A34" s="577"/>
      <c r="B34" s="443" t="s">
        <v>103</v>
      </c>
      <c r="C34" s="429" t="s">
        <v>221</v>
      </c>
      <c r="D34" s="430" t="s">
        <v>265</v>
      </c>
      <c r="E34" s="430" t="s">
        <v>294</v>
      </c>
      <c r="F34" s="431" t="s">
        <v>306</v>
      </c>
      <c r="G34" s="348" t="s">
        <v>37</v>
      </c>
      <c r="H34" s="349" t="s">
        <v>15</v>
      </c>
      <c r="J34"/>
    </row>
    <row r="35" spans="1:10" ht="51" x14ac:dyDescent="0.25">
      <c r="A35" s="577"/>
      <c r="B35" s="443" t="s">
        <v>103</v>
      </c>
      <c r="C35" s="429" t="s">
        <v>280</v>
      </c>
      <c r="D35" s="430" t="s">
        <v>266</v>
      </c>
      <c r="E35" s="430" t="s">
        <v>299</v>
      </c>
      <c r="F35" s="431" t="s">
        <v>304</v>
      </c>
      <c r="G35" s="348" t="s">
        <v>26</v>
      </c>
      <c r="H35" s="349" t="s">
        <v>59</v>
      </c>
    </row>
    <row r="36" spans="1:10" ht="76.5" x14ac:dyDescent="0.25">
      <c r="A36" s="577"/>
      <c r="B36" s="443" t="s">
        <v>103</v>
      </c>
      <c r="C36" s="429" t="s">
        <v>222</v>
      </c>
      <c r="D36" s="430" t="s">
        <v>267</v>
      </c>
      <c r="E36" s="430" t="s">
        <v>299</v>
      </c>
      <c r="F36" s="431" t="s">
        <v>304</v>
      </c>
      <c r="G36" s="348" t="s">
        <v>38</v>
      </c>
      <c r="H36" s="349" t="s">
        <v>39</v>
      </c>
    </row>
    <row r="37" spans="1:10" ht="133.15" customHeight="1" x14ac:dyDescent="0.25">
      <c r="A37" s="577"/>
      <c r="B37" s="444" t="s">
        <v>104</v>
      </c>
      <c r="C37" s="433" t="s">
        <v>223</v>
      </c>
      <c r="D37" s="434" t="s">
        <v>268</v>
      </c>
      <c r="E37" s="434" t="s">
        <v>298</v>
      </c>
      <c r="F37" s="431" t="s">
        <v>304</v>
      </c>
      <c r="G37" s="350" t="s">
        <v>26</v>
      </c>
      <c r="H37" s="351" t="s">
        <v>61</v>
      </c>
    </row>
    <row r="38" spans="1:10" ht="209.45" customHeight="1" x14ac:dyDescent="0.25">
      <c r="A38" s="577"/>
      <c r="B38" s="445" t="s">
        <v>161</v>
      </c>
      <c r="C38" s="435" t="s">
        <v>224</v>
      </c>
      <c r="D38" s="436" t="s">
        <v>269</v>
      </c>
      <c r="E38" s="434" t="s">
        <v>300</v>
      </c>
      <c r="F38" s="431" t="s">
        <v>304</v>
      </c>
      <c r="G38" s="352" t="s">
        <v>64</v>
      </c>
      <c r="H38" s="349" t="s">
        <v>7</v>
      </c>
    </row>
    <row r="39" spans="1:10" ht="280.5" x14ac:dyDescent="0.25">
      <c r="A39" s="577"/>
      <c r="B39" s="445" t="s">
        <v>161</v>
      </c>
      <c r="C39" s="435" t="s">
        <v>225</v>
      </c>
      <c r="D39" s="436" t="s">
        <v>271</v>
      </c>
      <c r="E39" s="434" t="s">
        <v>301</v>
      </c>
      <c r="F39" s="431" t="s">
        <v>304</v>
      </c>
      <c r="G39" s="352" t="s">
        <v>69</v>
      </c>
      <c r="H39" s="349" t="s">
        <v>41</v>
      </c>
    </row>
    <row r="40" spans="1:10" ht="327" customHeight="1" x14ac:dyDescent="0.25">
      <c r="A40" s="577"/>
      <c r="B40" s="445" t="s">
        <v>161</v>
      </c>
      <c r="C40" s="435" t="s">
        <v>226</v>
      </c>
      <c r="D40" s="436" t="s">
        <v>272</v>
      </c>
      <c r="E40" s="436" t="s">
        <v>302</v>
      </c>
      <c r="F40" s="431" t="s">
        <v>304</v>
      </c>
      <c r="G40" s="352" t="s">
        <v>68</v>
      </c>
      <c r="H40" s="349" t="s">
        <v>8</v>
      </c>
    </row>
    <row r="41" spans="1:10" ht="182.25" customHeight="1" x14ac:dyDescent="0.25">
      <c r="A41" s="577"/>
      <c r="B41" s="445" t="s">
        <v>105</v>
      </c>
      <c r="C41" s="435" t="s">
        <v>227</v>
      </c>
      <c r="D41" s="436" t="s">
        <v>279</v>
      </c>
      <c r="E41" s="434" t="s">
        <v>295</v>
      </c>
      <c r="F41" s="431" t="s">
        <v>304</v>
      </c>
      <c r="G41" s="352" t="s">
        <v>56</v>
      </c>
      <c r="H41" s="349" t="s">
        <v>20</v>
      </c>
    </row>
    <row r="42" spans="1:10" ht="125.25" customHeight="1" x14ac:dyDescent="0.25">
      <c r="A42" s="577"/>
      <c r="B42" s="445" t="s">
        <v>105</v>
      </c>
      <c r="C42" s="435" t="s">
        <v>228</v>
      </c>
      <c r="D42" s="436" t="s">
        <v>273</v>
      </c>
      <c r="E42" s="434" t="s">
        <v>295</v>
      </c>
      <c r="F42" s="431" t="s">
        <v>304</v>
      </c>
      <c r="G42" s="352" t="s">
        <v>26</v>
      </c>
      <c r="H42" s="349" t="s">
        <v>42</v>
      </c>
    </row>
    <row r="43" spans="1:10" ht="65.650000000000006" customHeight="1" x14ac:dyDescent="0.25">
      <c r="A43" s="479" t="s">
        <v>106</v>
      </c>
      <c r="B43" s="119" t="s">
        <v>107</v>
      </c>
      <c r="C43" s="437" t="s">
        <v>229</v>
      </c>
      <c r="D43" s="438" t="s">
        <v>274</v>
      </c>
      <c r="E43" s="438" t="s">
        <v>299</v>
      </c>
      <c r="F43" s="439" t="s">
        <v>307</v>
      </c>
      <c r="G43" s="353" t="s">
        <v>43</v>
      </c>
      <c r="H43" s="354" t="s">
        <v>44</v>
      </c>
    </row>
    <row r="44" spans="1:10" ht="123.75" customHeight="1" x14ac:dyDescent="0.25">
      <c r="A44" s="479"/>
      <c r="B44" s="119" t="s">
        <v>107</v>
      </c>
      <c r="C44" s="437" t="s">
        <v>230</v>
      </c>
      <c r="D44" s="438" t="s">
        <v>275</v>
      </c>
      <c r="E44" s="438" t="s">
        <v>299</v>
      </c>
      <c r="F44" s="439" t="s">
        <v>307</v>
      </c>
      <c r="G44" s="353" t="s">
        <v>43</v>
      </c>
      <c r="H44" s="355" t="s">
        <v>10</v>
      </c>
    </row>
    <row r="45" spans="1:10" ht="119.25" customHeight="1" x14ac:dyDescent="0.25">
      <c r="A45" s="479"/>
      <c r="B45" s="119" t="s">
        <v>107</v>
      </c>
      <c r="C45" s="437" t="s">
        <v>231</v>
      </c>
      <c r="D45" s="438" t="s">
        <v>276</v>
      </c>
      <c r="E45" s="438" t="s">
        <v>299</v>
      </c>
      <c r="F45" s="439" t="s">
        <v>307</v>
      </c>
      <c r="G45" s="353" t="s">
        <v>43</v>
      </c>
      <c r="H45" s="355" t="s">
        <v>45</v>
      </c>
    </row>
    <row r="46" spans="1:10" ht="116.25" customHeight="1" x14ac:dyDescent="0.25">
      <c r="A46" s="479"/>
      <c r="B46" s="119" t="s">
        <v>107</v>
      </c>
      <c r="C46" s="437" t="s">
        <v>232</v>
      </c>
      <c r="D46" s="438" t="s">
        <v>277</v>
      </c>
      <c r="E46" s="438" t="s">
        <v>299</v>
      </c>
      <c r="F46" s="439" t="s">
        <v>307</v>
      </c>
      <c r="G46" s="353" t="s">
        <v>43</v>
      </c>
      <c r="H46" s="355" t="s">
        <v>11</v>
      </c>
    </row>
    <row r="47" spans="1:10" ht="63.75" x14ac:dyDescent="0.25">
      <c r="A47" s="479"/>
      <c r="B47" s="119" t="s">
        <v>107</v>
      </c>
      <c r="C47" s="437" t="s">
        <v>233</v>
      </c>
      <c r="D47" s="438" t="s">
        <v>278</v>
      </c>
      <c r="E47" s="438" t="s">
        <v>299</v>
      </c>
      <c r="F47" s="439" t="s">
        <v>307</v>
      </c>
      <c r="G47" s="353" t="s">
        <v>43</v>
      </c>
      <c r="H47" s="355" t="s">
        <v>46</v>
      </c>
    </row>
    <row r="48" spans="1:10" ht="75" customHeight="1" x14ac:dyDescent="0.25">
      <c r="A48" s="479"/>
      <c r="B48" s="119" t="s">
        <v>107</v>
      </c>
      <c r="C48" s="437" t="s">
        <v>234</v>
      </c>
      <c r="D48" s="438" t="s">
        <v>282</v>
      </c>
      <c r="E48" s="438" t="s">
        <v>299</v>
      </c>
      <c r="F48" s="439" t="s">
        <v>307</v>
      </c>
      <c r="G48" s="353" t="s">
        <v>43</v>
      </c>
      <c r="H48" s="354" t="s">
        <v>12</v>
      </c>
    </row>
    <row r="49" spans="1:8" ht="63.75" x14ac:dyDescent="0.25">
      <c r="A49" s="479"/>
      <c r="B49" s="119" t="s">
        <v>107</v>
      </c>
      <c r="C49" s="437" t="s">
        <v>235</v>
      </c>
      <c r="D49" s="438" t="s">
        <v>283</v>
      </c>
      <c r="E49" s="438" t="s">
        <v>295</v>
      </c>
      <c r="F49" s="438" t="s">
        <v>73</v>
      </c>
      <c r="G49" s="353" t="s">
        <v>47</v>
      </c>
      <c r="H49" s="354" t="s">
        <v>13</v>
      </c>
    </row>
    <row r="50" spans="1:8" ht="140.25" x14ac:dyDescent="0.25">
      <c r="A50" s="479"/>
      <c r="B50" s="119" t="s">
        <v>107</v>
      </c>
      <c r="C50" s="437" t="s">
        <v>236</v>
      </c>
      <c r="D50" s="438" t="s">
        <v>284</v>
      </c>
      <c r="E50" s="438" t="s">
        <v>298</v>
      </c>
      <c r="F50" s="438" t="s">
        <v>304</v>
      </c>
      <c r="G50" s="353"/>
      <c r="H50" s="354"/>
    </row>
    <row r="51" spans="1:8" ht="150.75" customHeight="1" x14ac:dyDescent="0.25">
      <c r="A51" s="479"/>
      <c r="B51" s="119" t="s">
        <v>108</v>
      </c>
      <c r="C51" s="437" t="s">
        <v>237</v>
      </c>
      <c r="D51" s="438" t="s">
        <v>285</v>
      </c>
      <c r="E51" s="438" t="s">
        <v>295</v>
      </c>
      <c r="F51" s="438" t="s">
        <v>304</v>
      </c>
      <c r="G51" s="353" t="s">
        <v>48</v>
      </c>
      <c r="H51" s="354" t="s">
        <v>9</v>
      </c>
    </row>
    <row r="52" spans="1:8" ht="194.25" customHeight="1" x14ac:dyDescent="0.25">
      <c r="A52" s="479"/>
      <c r="B52" s="119" t="s">
        <v>108</v>
      </c>
      <c r="C52" s="437" t="s">
        <v>238</v>
      </c>
      <c r="D52" s="438" t="s">
        <v>286</v>
      </c>
      <c r="E52" s="438" t="s">
        <v>295</v>
      </c>
      <c r="F52" s="438" t="s">
        <v>304</v>
      </c>
      <c r="G52" s="353" t="s">
        <v>49</v>
      </c>
      <c r="H52" s="354" t="s">
        <v>9</v>
      </c>
    </row>
    <row r="53" spans="1:8" ht="150.75" customHeight="1" x14ac:dyDescent="0.25">
      <c r="A53" s="479"/>
      <c r="B53" s="119" t="s">
        <v>108</v>
      </c>
      <c r="C53" s="437" t="s">
        <v>239</v>
      </c>
      <c r="D53" s="438" t="s">
        <v>287</v>
      </c>
      <c r="E53" s="438" t="s">
        <v>295</v>
      </c>
      <c r="F53" s="438" t="s">
        <v>304</v>
      </c>
      <c r="G53" s="353" t="s">
        <v>50</v>
      </c>
      <c r="H53" s="354" t="s">
        <v>15</v>
      </c>
    </row>
    <row r="54" spans="1:8" ht="140.25" x14ac:dyDescent="0.25">
      <c r="A54" s="479"/>
      <c r="B54" s="119" t="s">
        <v>109</v>
      </c>
      <c r="C54" s="437" t="s">
        <v>240</v>
      </c>
      <c r="D54" s="438" t="s">
        <v>288</v>
      </c>
      <c r="E54" s="438" t="s">
        <v>295</v>
      </c>
      <c r="F54" s="438" t="s">
        <v>305</v>
      </c>
      <c r="G54" s="353" t="s">
        <v>51</v>
      </c>
      <c r="H54" s="354" t="s">
        <v>14</v>
      </c>
    </row>
    <row r="55" spans="1:8" ht="260.64999999999998" customHeight="1" x14ac:dyDescent="0.25">
      <c r="A55" s="479"/>
      <c r="B55" s="119" t="s">
        <v>109</v>
      </c>
      <c r="C55" s="437" t="s">
        <v>241</v>
      </c>
      <c r="D55" s="438" t="s">
        <v>289</v>
      </c>
      <c r="E55" s="438" t="s">
        <v>299</v>
      </c>
      <c r="F55" s="440" t="s">
        <v>303</v>
      </c>
      <c r="G55" s="354" t="s">
        <v>52</v>
      </c>
      <c r="H55" s="354" t="s">
        <v>16</v>
      </c>
    </row>
    <row r="56" spans="1:8" ht="263.25" customHeight="1" x14ac:dyDescent="0.25">
      <c r="A56" s="479"/>
      <c r="B56" s="119" t="s">
        <v>109</v>
      </c>
      <c r="C56" s="437" t="s">
        <v>242</v>
      </c>
      <c r="D56" s="438" t="s">
        <v>290</v>
      </c>
      <c r="E56" s="438" t="s">
        <v>298</v>
      </c>
      <c r="F56" s="440" t="s">
        <v>303</v>
      </c>
      <c r="G56" s="353" t="s">
        <v>53</v>
      </c>
      <c r="H56" s="354" t="s">
        <v>65</v>
      </c>
    </row>
    <row r="57" spans="1:8" ht="178.5" x14ac:dyDescent="0.25">
      <c r="A57" s="479"/>
      <c r="B57" s="119" t="s">
        <v>109</v>
      </c>
      <c r="C57" s="437" t="s">
        <v>243</v>
      </c>
      <c r="D57" s="438" t="s">
        <v>291</v>
      </c>
      <c r="E57" s="438" t="s">
        <v>298</v>
      </c>
      <c r="F57" s="440" t="s">
        <v>303</v>
      </c>
      <c r="G57" s="353" t="s">
        <v>54</v>
      </c>
      <c r="H57" s="354" t="s">
        <v>17</v>
      </c>
    </row>
    <row r="58" spans="1:8" ht="169.15" customHeight="1" thickBot="1" x14ac:dyDescent="0.3">
      <c r="A58" s="480"/>
      <c r="B58" s="125" t="s">
        <v>109</v>
      </c>
      <c r="C58" s="441" t="s">
        <v>244</v>
      </c>
      <c r="D58" s="442" t="s">
        <v>292</v>
      </c>
      <c r="E58" s="442" t="s">
        <v>299</v>
      </c>
      <c r="F58" s="442" t="s">
        <v>303</v>
      </c>
      <c r="G58" s="356" t="s">
        <v>57</v>
      </c>
      <c r="H58" s="357" t="s">
        <v>18</v>
      </c>
    </row>
    <row r="59" spans="1:8" x14ac:dyDescent="0.25">
      <c r="A59" s="130"/>
      <c r="B59" s="131"/>
      <c r="C59" s="131"/>
      <c r="D59" s="131"/>
      <c r="E59" s="131"/>
      <c r="F59" s="131"/>
      <c r="G59" s="131"/>
      <c r="H59" s="132"/>
    </row>
    <row r="60" spans="1:8" ht="18" customHeight="1" x14ac:dyDescent="0.25">
      <c r="A60" s="130"/>
      <c r="B60" s="139"/>
      <c r="C60" s="139"/>
      <c r="D60" s="139"/>
      <c r="E60" s="139"/>
      <c r="F60" s="139"/>
      <c r="G60" s="139"/>
      <c r="H60" s="132"/>
    </row>
    <row r="61" spans="1:8" x14ac:dyDescent="0.25">
      <c r="A61" s="130"/>
      <c r="B61" s="139"/>
      <c r="C61" s="139"/>
      <c r="D61" s="139"/>
      <c r="E61" s="139"/>
      <c r="F61" s="139"/>
      <c r="G61" s="139"/>
      <c r="H61" s="132"/>
    </row>
    <row r="62" spans="1:8" x14ac:dyDescent="0.25">
      <c r="A62" s="130"/>
      <c r="B62" s="139"/>
      <c r="C62" s="139"/>
      <c r="D62" s="139"/>
      <c r="E62" s="139"/>
      <c r="F62" s="139"/>
      <c r="G62" s="139"/>
      <c r="H62" s="132"/>
    </row>
  </sheetData>
  <sheetProtection selectLockedCells="1"/>
  <autoFilter ref="A13:H58" xr:uid="{9AC28B8A-AF16-43DF-9F4E-3A4859996898}"/>
  <mergeCells count="5">
    <mergeCell ref="A7:H10"/>
    <mergeCell ref="A11:A12"/>
    <mergeCell ref="A14:A30"/>
    <mergeCell ref="A43:A58"/>
    <mergeCell ref="A31:A42"/>
  </mergeCells>
  <pageMargins left="1" right="1" top="1" bottom="1" header="0.5" footer="0.5"/>
  <pageSetup paperSize="8"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Page de titre</vt:lpstr>
      <vt:lpstr>2. Rapport de projet</vt:lpstr>
      <vt:lpstr>3. Description du projet</vt:lpstr>
      <vt:lpstr>4.1 Programmation</vt:lpstr>
      <vt:lpstr>4.2 Vue d’ensemble</vt:lpstr>
      <vt:lpstr>5.1 Suivi de projet</vt:lpstr>
      <vt:lpstr>5.2 Évaluation du projet</vt:lpstr>
      <vt:lpstr>6. Annexe</vt:lpstr>
      <vt:lpstr>'3. Description du projet'!Print_Area</vt:lpstr>
      <vt:lpstr>'4.1 Programmation'!Print_Area</vt:lpstr>
      <vt:lpstr>'5.1 Suivi de projet'!Print_Area</vt:lpstr>
      <vt:lpstr>'6. Annexe'!Print_Area</vt:lpstr>
    </vt:vector>
  </TitlesOfParts>
  <Company>Schroeder Associes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myriam.seiter@klima-agence.lu</dc:creator>
  <cp:lastModifiedBy>Myriam Seiter</cp:lastModifiedBy>
  <cp:lastPrinted>2023-11-21T12:47:38Z</cp:lastPrinted>
  <dcterms:created xsi:type="dcterms:W3CDTF">2023-05-16T08:28:58Z</dcterms:created>
  <dcterms:modified xsi:type="dcterms:W3CDTF">2025-07-02T13:33:53Z</dcterms:modified>
</cp:coreProperties>
</file>