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R:\CS\Projekte\KG_EU\25009300_Aktualisierung_ESC_Mustervertrag_Luxemburg\04_Projektinhalte\"/>
    </mc:Choice>
  </mc:AlternateContent>
  <xr:revisionPtr revIDLastSave="0" documentId="13_ncr:1_{1A5D13BA-F66E-4A4F-A0EB-21598416EA10}" xr6:coauthVersionLast="47" xr6:coauthVersionMax="47" xr10:uidLastSave="{00000000-0000-0000-0000-000000000000}"/>
  <bookViews>
    <workbookView xWindow="-120" yWindow="-120" windowWidth="29040" windowHeight="15720" tabRatio="873" activeTab="3" xr2:uid="{00000000-000D-0000-FFFF-FFFF00000000}"/>
  </bookViews>
  <sheets>
    <sheet name="Übersicht_Baseline" sheetId="24" r:id="rId1"/>
    <sheet name="CO2-Faktoren" sheetId="20" r:id="rId2"/>
    <sheet name="Baseline_Wärme" sheetId="22" r:id="rId3"/>
    <sheet name="Baseline_Strom" sheetId="23" r:id="rId4"/>
    <sheet name="Gt20" sheetId="19" r:id="rId5"/>
  </sheets>
  <definedNames>
    <definedName name="_ftn1" localSheetId="1">'CO2-Faktoren'!$A$19</definedName>
    <definedName name="_ftn2" localSheetId="1">'CO2-Faktoren'!#REF!</definedName>
    <definedName name="_ftnref1" localSheetId="1">'CO2-Faktoren'!$C$4</definedName>
    <definedName name="_ftnref2" localSheetId="1">'CO2-Faktoren'!#REF!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0" l="1"/>
  <c r="C15" i="24" l="1"/>
  <c r="E15" i="24"/>
  <c r="H15" i="24"/>
  <c r="C20" i="24"/>
  <c r="E20" i="24"/>
  <c r="H20" i="24"/>
  <c r="D29" i="24"/>
  <c r="C29" i="24" l="1"/>
  <c r="E29" i="24"/>
  <c r="C3" i="19" l="1"/>
  <c r="E3" i="19" s="1"/>
  <c r="H27" i="19"/>
  <c r="H19" i="19"/>
  <c r="H16" i="19"/>
  <c r="H13" i="19"/>
  <c r="H10" i="19"/>
  <c r="H26" i="19"/>
  <c r="H25" i="19"/>
  <c r="H22" i="19"/>
  <c r="H11" i="19"/>
  <c r="H23" i="19"/>
  <c r="H20" i="19"/>
  <c r="H17" i="19"/>
  <c r="H14" i="19"/>
  <c r="H15" i="19"/>
  <c r="H12" i="19"/>
  <c r="H24" i="19"/>
  <c r="H21" i="19"/>
  <c r="H18" i="19"/>
  <c r="H28" i="19"/>
  <c r="H5" i="19" l="1"/>
  <c r="H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1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aus Detailblatt oder Multiplikation, wenn keine sonstigen  Preis-Bestandteile</t>
        </r>
      </text>
    </comment>
    <comment ref="G14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aus Detailblatt oder Multiplikation, wenn keine sonstigen  Preis-Bestandteile</t>
        </r>
      </text>
    </comment>
    <comment ref="G1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aus Detailblatt oder Multiplikation, wenn keine sonstigen  Preis-Bestandteile</t>
        </r>
      </text>
    </comment>
    <comment ref="G18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aus Detailblatt oder Multiplikation, wenn keine sonstigen  Preis-Bestandteile</t>
        </r>
      </text>
    </comment>
    <comment ref="G19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aus Detailblatt oder Multiplikation, wenn keine sonstigen  Preis-Bestandteile</t>
        </r>
      </text>
    </comment>
    <comment ref="G20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aus Detailblatt oder Multiplikation, wenn keine sonstigen  Preis-Bestandteile</t>
        </r>
      </text>
    </comment>
    <comment ref="G24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aus Detailblatt oder Multiplikation, wenn keine sonstigen  Preis-Bestandteile</t>
        </r>
      </text>
    </comment>
    <comment ref="G25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aus Detailblatt oder Multiplikation, wenn keine sonstigen  Preis-Bestandteile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W5" authorId="0" shapeId="0" xr:uid="{00000000-0006-0000-0200-000001000000}">
      <text>
        <r>
          <rPr>
            <sz val="8"/>
            <color indexed="81"/>
            <rFont val="Tahoma"/>
            <family val="2"/>
          </rPr>
          <t>Bitte hier genau recherchieren und auch zufällig erhaltene Informationen bewerten - ggf Text im Kommentar oder einem gesonderten Textteil
- wie beurteilen Sie die Funktion, Zustand und Nutzung der Anlage  allgemein
Sind folgende Punkte bekannt (Liste nicht abschließend)?
- gibt es hydraulische Probleme die praktisch zu einer Aufhebung der Nachtabsenkung geführt haben
- wie sind die Reglereinstellungen zu bewerten (Zeit, Absenktemp, Heizkurve etc.)
Bei Wärmeerzeugern: 
- neuwertig, alt aber gut, hoher Abgasverlust etc.
- Kesselfolge funktioniert
- Kesselschieber verhindern Durchströmung
Bei Verteilungen:
- allgemeiner Zustand: alles abgängig, teilweise saniert, überwiegend geregelte Pumpen etc.
- Zustand der Isolierung
- Funktion Gängigkeit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U5" authorId="0" shapeId="0" xr:uid="{00000000-0006-0000-0300-000001000000}">
      <text>
        <r>
          <rPr>
            <sz val="8"/>
            <color indexed="81"/>
            <rFont val="Tahoma"/>
            <family val="2"/>
          </rPr>
          <t>Bitte hier genau recherchieren und auch zufällig erhaltene Informationen bewerten - ggf Text im Kommentar oder einem gesonderten Textteil
- wie beurteilen Sie die Funktion, Zustand und Nutzung der Anlage  allgemein
Sind folgende Punkte bekannt (Liste nicht abschließend)?
- gibt es hydraulische Probleme die praktisch zu einer Aufhebung der Nachtabsenkung geführt haben
- wie sind die Reglereinstellungen zu bewerten (Zeit, Absenktemp, Heizkurve etc.)
Bei Wärmeerzeugern: 
- neuwertig, alt aber gut, hoher Abgasverlust etc.
- Kesselfolge funktioniert
- Kesselschieber verhindern Durchströmung
Bei Verteilungen:
- allgemeiner Zustand: alles abgängig, teilweise saniert, überwiegend geregelte Pumpen etc.
- Zustand der Isolierung
- Funktion Gängigkeit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Moltzen, Arne</author>
    <author>Alt, Claudia</author>
  </authors>
  <commentList>
    <comment ref="B1" authorId="0" shapeId="0" xr:uid="{00000000-0006-0000-0400-000001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Tagesmitteltemperatur</t>
        </r>
      </text>
    </comment>
    <comment ref="D1" authorId="1" shapeId="0" xr:uid="{00000000-0006-0000-0400-000002000000}">
      <text>
        <r>
          <rPr>
            <b/>
            <sz val="9"/>
            <color indexed="81"/>
            <rFont val="Segoe UI"/>
            <family val="2"/>
          </rPr>
          <t>Jahressummen bilden!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" authorId="0" shapeId="0" xr:uid="{00000000-0006-0000-0400-000003000000}">
      <text>
        <r>
          <rPr>
            <b/>
            <sz val="9"/>
            <color indexed="81"/>
            <rFont val="Segoe UI"/>
            <family val="2"/>
          </rPr>
          <t>Moltzen, Arne:</t>
        </r>
        <r>
          <rPr>
            <sz val="9"/>
            <color indexed="81"/>
            <rFont val="Segoe UI"/>
            <family val="2"/>
          </rPr>
          <t xml:space="preserve">
http://www.dwd.de/DE/leistungen/klimadatendeutschland/klarchivtagmonat.html?nn=16102</t>
        </r>
      </text>
    </comment>
    <comment ref="C3" authorId="1" shapeId="0" xr:uid="{00000000-0006-0000-0400-000004000000}">
      <text>
        <r>
          <rPr>
            <b/>
            <sz val="9"/>
            <color indexed="81"/>
            <rFont val="Segoe UI"/>
            <family val="2"/>
          </rPr>
          <t>BEA: Formel nach unten ziehen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E3" authorId="1" shapeId="0" xr:uid="{00000000-0006-0000-0400-000005000000}">
      <text>
        <r>
          <rPr>
            <b/>
            <sz val="9"/>
            <color indexed="81"/>
            <rFont val="Segoe UI"/>
            <family val="2"/>
          </rPr>
          <t>BEA: Formel nach unten ziehen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4" authorId="1" shapeId="0" xr:uid="{00000000-0006-0000-0400-000006000000}">
      <text>
        <r>
          <rPr>
            <b/>
            <sz val="9"/>
            <color indexed="81"/>
            <rFont val="Segoe UI"/>
            <family val="2"/>
          </rPr>
          <t>BEA:</t>
        </r>
        <r>
          <rPr>
            <sz val="9"/>
            <color indexed="81"/>
            <rFont val="Segoe UI"/>
            <family val="2"/>
          </rPr>
          <t xml:space="preserve">
gleitend, d.h. für jedes Jahr wird ein neuer Mittelwert gebildet, in Abhängigkeit des letzten zur Verfügung stehenden Jahres</t>
        </r>
      </text>
    </comment>
    <comment ref="H9" authorId="1" shapeId="0" xr:uid="{00000000-0006-0000-0400-000007000000}">
      <text>
        <r>
          <rPr>
            <b/>
            <sz val="9"/>
            <color indexed="81"/>
            <rFont val="Segoe UI"/>
            <family val="2"/>
          </rPr>
          <t>Alt, Claudia:</t>
        </r>
        <r>
          <rPr>
            <sz val="9"/>
            <color indexed="81"/>
            <rFont val="Segoe UI"/>
            <family val="2"/>
          </rPr>
          <t xml:space="preserve">
jeweils Jahessummen einfügen</t>
        </r>
      </text>
    </comment>
  </commentList>
</comments>
</file>

<file path=xl/sharedStrings.xml><?xml version="1.0" encoding="utf-8"?>
<sst xmlns="http://schemas.openxmlformats.org/spreadsheetml/2006/main" count="171" uniqueCount="116">
  <si>
    <t>DATUM</t>
  </si>
  <si>
    <t>Strom</t>
  </si>
  <si>
    <t>Heizöl</t>
  </si>
  <si>
    <t>CO2-Emissionen [t/a]</t>
  </si>
  <si>
    <t>Referenzpreis
Arbeit
[€/MWh]</t>
  </si>
  <si>
    <t>Abrechnungs-leistung
Basis</t>
  </si>
  <si>
    <t>Referenzpreis
Leistung
[€/kW]</t>
  </si>
  <si>
    <t>Stromkosten Basis
[€ netto/a]</t>
  </si>
  <si>
    <t>SUMME</t>
  </si>
  <si>
    <t>Gesamtkosten Basis
[€ netto/a]</t>
  </si>
  <si>
    <t>Wärmekosten Basis
[€ netto/a]</t>
  </si>
  <si>
    <t>Gesamtver-brauch Basis
[MWh]</t>
  </si>
  <si>
    <t>Wärmever-brauch Basis
[MWh]</t>
  </si>
  <si>
    <t>Stromver-brauch Basis
[MWh]</t>
  </si>
  <si>
    <t>TM [°C]</t>
  </si>
  <si>
    <t>Gt20/15 [Kd]</t>
  </si>
  <si>
    <t>Quelle:</t>
  </si>
  <si>
    <t>Deutscher Wetterdienst (DWD)</t>
  </si>
  <si>
    <t>∑Gt20/15(a) [Kd]</t>
  </si>
  <si>
    <t>Kd</t>
  </si>
  <si>
    <t>∑Gt20/15</t>
  </si>
  <si>
    <t>20-jähriges Mittel:</t>
  </si>
  <si>
    <t>Baseline</t>
  </si>
  <si>
    <r>
      <t xml:space="preserve">ESC </t>
    </r>
    <r>
      <rPr>
        <b/>
        <sz val="14"/>
        <color rgb="FFFF0000"/>
        <rFont val="Arial"/>
        <family val="2"/>
      </rPr>
      <t>XXX</t>
    </r>
  </si>
  <si>
    <t>Wetterstation</t>
  </si>
  <si>
    <t>10-jähriges Mittel:</t>
  </si>
  <si>
    <t>XXX (ID: XX)</t>
  </si>
  <si>
    <t>20xx-20xx</t>
  </si>
  <si>
    <t>festzulegen!</t>
  </si>
  <si>
    <t>hier Daten einfügen, Kommentare beachten!</t>
  </si>
  <si>
    <t>Beispielliste! Letztes Jahr sollte das aktuellste sein!</t>
  </si>
  <si>
    <t>Gt20/15</t>
  </si>
  <si>
    <t>Energieart</t>
  </si>
  <si>
    <t>Erdgas</t>
  </si>
  <si>
    <t>Flüssiggas</t>
  </si>
  <si>
    <r>
      <t>Kosten, Verbräuche und Referenzpreise und CO</t>
    </r>
    <r>
      <rPr>
        <b/>
        <vertAlign val="subscript"/>
        <sz val="8"/>
        <rFont val="Arial"/>
        <family val="2"/>
      </rPr>
      <t>2</t>
    </r>
    <r>
      <rPr>
        <b/>
        <sz val="12"/>
        <rFont val="Arial"/>
        <family val="2"/>
      </rPr>
      <t>-Faktoren</t>
    </r>
  </si>
  <si>
    <t>(Stand: xx.yy.zzzz)</t>
  </si>
  <si>
    <t>Name/Gebäudeart</t>
  </si>
  <si>
    <t>Heizenergieträger (Fernwärme, Nahwärme, Erdgas, HEL, etc.)</t>
  </si>
  <si>
    <t>aktueller Vertragspartner</t>
  </si>
  <si>
    <t>Zähler-Typ 
HZ / UZ
(Haupt- /
Unterzähler)</t>
  </si>
  <si>
    <t>- Standort 
(Gebäude-/ Raumnr.)</t>
  </si>
  <si>
    <t>wird versorgt von / 
versorgt Gebäude xy mit</t>
  </si>
  <si>
    <t>Zähler-Nr.</t>
  </si>
  <si>
    <t>Zählerfaktor</t>
  </si>
  <si>
    <t>Zeitraum Anfang</t>
  </si>
  <si>
    <t>Zeitraum Ende</t>
  </si>
  <si>
    <t>Verbrauch
[kWh]</t>
  </si>
  <si>
    <t>Klimafaktor</t>
  </si>
  <si>
    <t>Klimabereinigter Verbrauch
[kWh]</t>
  </si>
  <si>
    <t>Leistung
[kW]</t>
  </si>
  <si>
    <t>Referenzpreis Arbeit
[€/kWh]</t>
  </si>
  <si>
    <t>Referenzpreis Leistung
[€/kW]</t>
  </si>
  <si>
    <t>optional Grundpreis (Messpreis u. Sonstiges) [€/a]</t>
  </si>
  <si>
    <t>Kosten Arbeit (witterungs-bereinigt)
[€]</t>
  </si>
  <si>
    <t>KostenLeistung
[€]</t>
  </si>
  <si>
    <t>optional Grund- und Sonstige Kosten)
[€]</t>
  </si>
  <si>
    <t>Bemerkung</t>
  </si>
  <si>
    <t>Eingabefeld Auftraggeber</t>
  </si>
  <si>
    <t>Eingabefeld Bieter</t>
  </si>
  <si>
    <t>berechnetes Feld</t>
  </si>
  <si>
    <t>nicht benötigtes Feld</t>
  </si>
  <si>
    <t>Gesamtkosten Wärme
[€]</t>
  </si>
  <si>
    <t>Energiespar-Contracting | ESGV, Anlage 7</t>
  </si>
  <si>
    <t>Baseline Wärme</t>
  </si>
  <si>
    <t>Kosten Arbeit 
[€]</t>
  </si>
  <si>
    <t>Baseline Strom</t>
  </si>
  <si>
    <t>aktueller Vertrags-partner</t>
  </si>
  <si>
    <t>Stromart</t>
  </si>
  <si>
    <t>Tabelle nach Erfordernissen anpassen!</t>
  </si>
  <si>
    <t>Herkunft Strom</t>
  </si>
  <si>
    <t>Wärme</t>
  </si>
  <si>
    <t>Summe</t>
  </si>
  <si>
    <t>alle Preise netto!</t>
  </si>
  <si>
    <t>Gesamtkosten Strom
[€]</t>
  </si>
  <si>
    <t>Lfd. Nr</t>
  </si>
  <si>
    <t>1</t>
  </si>
  <si>
    <t>Gebäude 1</t>
  </si>
  <si>
    <t>2</t>
  </si>
  <si>
    <t>Gebäude 2</t>
  </si>
  <si>
    <t>3</t>
  </si>
  <si>
    <t>Gebäude 3</t>
  </si>
  <si>
    <t>4</t>
  </si>
  <si>
    <t>Gebäude 4</t>
  </si>
  <si>
    <t>Abwasser-kosten
[€ netto/a]</t>
  </si>
  <si>
    <t>Preis Abwasser
[€/m³]</t>
  </si>
  <si>
    <t>Trinkwasser-kosten
[€ netto/a]</t>
  </si>
  <si>
    <t>Preis Trinkwasser
[€/m³]</t>
  </si>
  <si>
    <t>Wasser-verbrauch 
[m³/a]</t>
  </si>
  <si>
    <t>Herkunft Wasser</t>
  </si>
  <si>
    <t>Wasser</t>
  </si>
  <si>
    <r>
      <t>XX.XX.</t>
    </r>
    <r>
      <rPr>
        <b/>
        <i/>
        <sz val="10"/>
        <rFont val="Arial"/>
        <family val="2"/>
      </rPr>
      <t>20</t>
    </r>
    <r>
      <rPr>
        <b/>
        <i/>
        <sz val="10"/>
        <color rgb="FFFF0000"/>
        <rFont val="Arial"/>
        <family val="2"/>
      </rPr>
      <t xml:space="preserve">XX </t>
    </r>
  </si>
  <si>
    <t>Basis Referenzpreise (Stichtag)</t>
  </si>
  <si>
    <t xml:space="preserve">Basiszeitraum Verbräuche </t>
  </si>
  <si>
    <t>Stand:</t>
  </si>
  <si>
    <r>
      <t>XX.XX.</t>
    </r>
    <r>
      <rPr>
        <b/>
        <sz val="10"/>
        <rFont val="Arial"/>
        <family val="2"/>
      </rPr>
      <t>20</t>
    </r>
    <r>
      <rPr>
        <b/>
        <sz val="10"/>
        <color rgb="FFFF0000"/>
        <rFont val="Arial"/>
        <family val="2"/>
      </rPr>
      <t xml:space="preserve">XX </t>
    </r>
  </si>
  <si>
    <t>Ausschreibung</t>
  </si>
  <si>
    <t>Phase:</t>
  </si>
  <si>
    <t>Biogas</t>
  </si>
  <si>
    <t>Holz (u. a. Holzpellets / -Holzhackschnitzel)</t>
  </si>
  <si>
    <t>Erdwärme, Geothermie, Solarthermie, Umgebungswärme</t>
  </si>
  <si>
    <t>Nah-/Fernwärme aus KWK mit Deckungsanteil der KWK an der Wärmeerzeugung von mindestens 70 Prozent</t>
  </si>
  <si>
    <t>Stein- und Braunkohle:</t>
  </si>
  <si>
    <t xml:space="preserve">Gasförmige und flüssige Brennstoffe       </t>
  </si>
  <si>
    <t>Erneuerbarer Brennstoff</t>
  </si>
  <si>
    <t>Wärme aus KWK, gebäudeintegriert oder gebäudenah</t>
  </si>
  <si>
    <t>nach DIN V 18599-9: 2018-09</t>
  </si>
  <si>
    <t>Strom, netzbezogen</t>
  </si>
  <si>
    <t>Strom, gebäudenah erzeugt aus PV oder Windkraft</t>
  </si>
  <si>
    <t xml:space="preserve">[t CO2 Äquivalent/GWh] </t>
  </si>
  <si>
    <t>Tabelle gilt als Beispiel! - ggf. eigene Quellen festlegen</t>
  </si>
  <si>
    <r>
      <rPr>
        <vertAlign val="superscript"/>
        <sz val="10"/>
        <rFont val="Arial"/>
        <family val="2"/>
      </rPr>
      <t>1</t>
    </r>
    <r>
      <rPr>
        <sz val="10"/>
        <rFont val="arial"/>
      </rPr>
      <t xml:space="preserve"> Quelle: Gebäudeenergiegesetz – GEG, https://www.bgbl.de/xaver/bgbl/start.xav?startbk=Bundesanzeiger_BGBl&amp;jumpTo=bgbl120s1728.pdf#__bgbl__%2F%2F*%5B%40attr_id%3D%27bgbl120s1728.pdf%27%5D__1627218750282</t>
    </r>
  </si>
  <si>
    <t>Energieträger und Herkunft Wärme</t>
  </si>
  <si>
    <t>Emissionsfaktoren ohne Vorkette</t>
  </si>
  <si>
    <r>
      <t>[t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/GWh] </t>
    </r>
  </si>
  <si>
    <r>
      <t>Emissionsfaktoren bundesweit - Gebäudeenergiegesetz -</t>
    </r>
    <r>
      <rPr>
        <b/>
        <sz val="11"/>
        <color rgb="FFFF0000"/>
        <rFont val="Arial"/>
        <family val="2"/>
      </rPr>
      <t xml:space="preserve"> GEG</t>
    </r>
    <r>
      <rPr>
        <b/>
        <vertAlign val="superscript"/>
        <sz val="11"/>
        <color rgb="FFFF0000"/>
        <rFont val="Arial"/>
        <family val="2"/>
      </rPr>
      <t>1</t>
    </r>
    <r>
      <rPr>
        <b/>
        <sz val="11"/>
        <color rgb="FFFF0000"/>
        <rFont val="Arial"/>
        <family val="2"/>
      </rPr>
      <t xml:space="preserve">
(ausgewählte Energieträger)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</si>
</sst>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4" formatCode="_-* #,##0.00\ &quot;€&quot;_-;\-* #,##0.00\ &quot;€&quot;_-;_-* &quot;-&quot;??\ &quot;€&quot;_-;_-@_-"/>
    <numFmt numFmtId="164" formatCode="_-* #,##0.00\ &quot;DM&quot;_-;\-* #,##0.00\ &quot;DM&quot;_-;_-* &quot;-&quot;??\ &quot;DM&quot;_-;_-@_-"/>
    <numFmt numFmtId="165" formatCode="_-* #,##0.00\ _D_M_-;\-* #,##0.00\ _D_M_-;_-* &quot;-&quot;??\ _D_M_-;_-@_-"/>
    <numFmt numFmtId="166" formatCode="_-* #,##0\ &quot;DM&quot;_-;\-* #,##0\ &quot;DM&quot;_-;_-* &quot;-&quot;??\ &quot;DM&quot;_-;_-@_-"/>
    <numFmt numFmtId="167" formatCode="#,##0\ &quot;kWh&quot;"/>
    <numFmt numFmtId="168" formatCode="#,##0.0\ &quot;MWh&quot;"/>
    <numFmt numFmtId="169" formatCode="_-* #,##0.00\ [$€-1]_-;\-* #,##0.00\ [$€-1]_-;_-* &quot;-&quot;??\ [$€-1]_-"/>
    <numFmt numFmtId="170" formatCode="_-* #,##0\ [$€-1]_-;\-* #,##0\ [$€-1]_-;_-* &quot;-&quot;??\ [$€-1]_-"/>
    <numFmt numFmtId="171" formatCode="_-* #,##0.00\ [$€-1]_-;\-* #,##0.00\ [$€-1]_-;_-* &quot;-&quot;??\ [$€-1]_-;_-@_-"/>
    <numFmt numFmtId="172" formatCode="#,##0_ ;\-#,##0\ "/>
    <numFmt numFmtId="173" formatCode="#,##0\ &quot;kW&quot;"/>
    <numFmt numFmtId="174" formatCode="0.0%"/>
    <numFmt numFmtId="175" formatCode="_-* #,##0.000\ &quot;DM&quot;_-;\-* #,##0.000\ &quot;DM&quot;_-;_-* &quot;-&quot;??\ &quot;DM&quot;_-;_-@_-"/>
    <numFmt numFmtId="176" formatCode="_-* #,##0.000\ _D_M_-;\-* #,##0.000\ _D_M_-;_-* &quot;-&quot;\ _D_M_-;_-@_-"/>
    <numFmt numFmtId="177" formatCode="_-* #,##0\ [$€-1]_-;\-* #,##0\ [$€-1]_-;_-* &quot;-&quot;\ [$€-1]_-;_-@_-"/>
    <numFmt numFmtId="178" formatCode="#,##0&quot; t&quot;"/>
    <numFmt numFmtId="179" formatCode="d/m/yy;@"/>
    <numFmt numFmtId="180" formatCode="_-* #,##0.00\ [$€]_-;\-* #,##0.00\ [$€]_-;_-* &quot;-&quot;??\ [$€]_-;_-@_-"/>
    <numFmt numFmtId="181" formatCode="_-* #,##0.000\ [$€-1]_-;\-* #,##0.000\ [$€-1]_-;_-* &quot;-&quot;??\ [$€-1]_-"/>
    <numFmt numFmtId="182" formatCode="#,##0.0\ &quot;m³&quot;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rgb="FFFF0000"/>
      <name val="Arial"/>
      <family val="2"/>
    </font>
    <font>
      <b/>
      <i/>
      <sz val="10"/>
      <color rgb="FFFF0000"/>
      <name val="Arial"/>
      <family val="2"/>
    </font>
    <font>
      <i/>
      <sz val="10"/>
      <color rgb="FFFF0000"/>
      <name val="Arial"/>
      <family val="2"/>
    </font>
    <font>
      <b/>
      <vertAlign val="subscript"/>
      <sz val="8"/>
      <name val="Arial"/>
      <family val="2"/>
    </font>
    <font>
      <sz val="10"/>
      <name val="Century Gothic"/>
      <family val="2"/>
    </font>
    <font>
      <b/>
      <sz val="9"/>
      <color rgb="FF0070C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b/>
      <i/>
      <sz val="9"/>
      <name val="Arial"/>
      <family val="2"/>
    </font>
    <font>
      <b/>
      <sz val="10"/>
      <name val="Times New Roman"/>
      <family val="1"/>
    </font>
    <font>
      <sz val="9"/>
      <name val="Arial"/>
      <family val="2"/>
    </font>
    <font>
      <sz val="8"/>
      <color indexed="81"/>
      <name val="Tahoma"/>
      <family val="2"/>
    </font>
    <font>
      <b/>
      <i/>
      <sz val="9"/>
      <color rgb="FFFF0000"/>
      <name val="Arial"/>
      <family val="2"/>
    </font>
    <font>
      <sz val="14"/>
      <name val="Arial"/>
      <family val="2"/>
    </font>
    <font>
      <b/>
      <sz val="10"/>
      <color rgb="FFFF0000"/>
      <name val="Arial"/>
      <family val="2"/>
    </font>
    <font>
      <b/>
      <sz val="11"/>
      <color rgb="FF000000"/>
      <name val="Arial"/>
      <family val="2"/>
    </font>
    <font>
      <vertAlign val="superscript"/>
      <sz val="10"/>
      <name val="Arial"/>
      <family val="2"/>
    </font>
    <font>
      <b/>
      <vertAlign val="subscript"/>
      <sz val="11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lightUp">
        <bgColor indexed="2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8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0" fontId="18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210">
    <xf numFmtId="0" fontId="0" fillId="0" borderId="0" xfId="0"/>
    <xf numFmtId="1" fontId="0" fillId="0" borderId="0" xfId="0" applyNumberFormat="1"/>
    <xf numFmtId="0" fontId="0" fillId="0" borderId="18" xfId="0" applyBorder="1"/>
    <xf numFmtId="179" fontId="0" fillId="0" borderId="0" xfId="0" applyNumberFormat="1"/>
    <xf numFmtId="0" fontId="5" fillId="0" borderId="0" xfId="0" applyFont="1"/>
    <xf numFmtId="179" fontId="0" fillId="0" borderId="18" xfId="0" applyNumberFormat="1" applyBorder="1"/>
    <xf numFmtId="0" fontId="5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2" fillId="2" borderId="8" xfId="0" applyFont="1" applyFill="1" applyBorder="1"/>
    <xf numFmtId="14" fontId="5" fillId="2" borderId="9" xfId="0" applyNumberFormat="1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2" borderId="11" xfId="0" applyFont="1" applyFill="1" applyBorder="1"/>
    <xf numFmtId="14" fontId="5" fillId="2" borderId="0" xfId="0" applyNumberFormat="1" applyFont="1" applyFill="1"/>
    <xf numFmtId="0" fontId="5" fillId="2" borderId="0" xfId="0" applyFont="1" applyFill="1"/>
    <xf numFmtId="0" fontId="5" fillId="2" borderId="14" xfId="0" applyFont="1" applyFill="1" applyBorder="1"/>
    <xf numFmtId="0" fontId="2" fillId="2" borderId="12" xfId="0" applyFont="1" applyFill="1" applyBorder="1" applyAlignment="1">
      <alignment wrapText="1"/>
    </xf>
    <xf numFmtId="1" fontId="5" fillId="2" borderId="13" xfId="0" applyNumberFormat="1" applyFont="1" applyFill="1" applyBorder="1"/>
    <xf numFmtId="0" fontId="5" fillId="2" borderId="13" xfId="0" applyFont="1" applyFill="1" applyBorder="1"/>
    <xf numFmtId="0" fontId="5" fillId="2" borderId="17" xfId="0" applyFont="1" applyFill="1" applyBorder="1"/>
    <xf numFmtId="179" fontId="2" fillId="2" borderId="0" xfId="0" applyNumberFormat="1" applyFont="1" applyFill="1"/>
    <xf numFmtId="0" fontId="2" fillId="2" borderId="0" xfId="0" applyFont="1" applyFill="1"/>
    <xf numFmtId="0" fontId="2" fillId="2" borderId="0" xfId="0" quotePrefix="1" applyFont="1" applyFill="1" applyAlignment="1">
      <alignment horizontal="left"/>
    </xf>
    <xf numFmtId="179" fontId="11" fillId="0" borderId="0" xfId="0" applyNumberFormat="1" applyFont="1"/>
    <xf numFmtId="0" fontId="15" fillId="0" borderId="0" xfId="0" applyFont="1"/>
    <xf numFmtId="0" fontId="16" fillId="0" borderId="0" xfId="0" applyFont="1"/>
    <xf numFmtId="0" fontId="0" fillId="0" borderId="1" xfId="0" applyBorder="1"/>
    <xf numFmtId="0" fontId="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wrapText="1"/>
    </xf>
    <xf numFmtId="0" fontId="19" fillId="3" borderId="0" xfId="2" applyFont="1" applyFill="1" applyAlignment="1">
      <alignment vertical="top"/>
    </xf>
    <xf numFmtId="0" fontId="20" fillId="3" borderId="0" xfId="2" applyFont="1" applyFill="1" applyAlignment="1">
      <alignment horizontal="left" vertical="center" wrapText="1"/>
    </xf>
    <xf numFmtId="1" fontId="20" fillId="0" borderId="0" xfId="2" applyNumberFormat="1" applyFont="1" applyAlignment="1">
      <alignment horizontal="left"/>
    </xf>
    <xf numFmtId="0" fontId="20" fillId="0" borderId="0" xfId="2" applyFont="1"/>
    <xf numFmtId="1" fontId="20" fillId="0" borderId="0" xfId="2" applyNumberFormat="1" applyFont="1" applyAlignment="1">
      <alignment horizontal="center" vertical="center"/>
    </xf>
    <xf numFmtId="0" fontId="19" fillId="2" borderId="0" xfId="2" applyFont="1" applyFill="1" applyAlignment="1" applyProtection="1">
      <alignment vertical="center"/>
      <protection locked="0"/>
    </xf>
    <xf numFmtId="0" fontId="20" fillId="2" borderId="0" xfId="2" applyFont="1" applyFill="1" applyAlignment="1">
      <alignment horizontal="left" vertical="center" wrapText="1"/>
    </xf>
    <xf numFmtId="1" fontId="21" fillId="0" borderId="21" xfId="2" applyNumberFormat="1" applyFont="1" applyBorder="1" applyAlignment="1">
      <alignment horizontal="left" vertical="center"/>
    </xf>
    <xf numFmtId="0" fontId="21" fillId="0" borderId="22" xfId="2" applyFont="1" applyBorder="1" applyAlignment="1">
      <alignment horizontal="left" vertical="center" wrapText="1"/>
    </xf>
    <xf numFmtId="0" fontId="21" fillId="4" borderId="22" xfId="2" applyFont="1" applyFill="1" applyBorder="1" applyAlignment="1">
      <alignment horizontal="left" vertical="center" wrapText="1"/>
    </xf>
    <xf numFmtId="0" fontId="21" fillId="4" borderId="22" xfId="2" quotePrefix="1" applyFont="1" applyFill="1" applyBorder="1" applyAlignment="1">
      <alignment horizontal="left" vertical="center" wrapText="1"/>
    </xf>
    <xf numFmtId="0" fontId="21" fillId="5" borderId="5" xfId="2" quotePrefix="1" applyFont="1" applyFill="1" applyBorder="1" applyAlignment="1">
      <alignment horizontal="left" vertical="center" wrapText="1"/>
    </xf>
    <xf numFmtId="0" fontId="21" fillId="6" borderId="5" xfId="2" quotePrefix="1" applyFont="1" applyFill="1" applyBorder="1" applyAlignment="1">
      <alignment horizontal="left" vertical="center" wrapText="1"/>
    </xf>
    <xf numFmtId="0" fontId="22" fillId="4" borderId="5" xfId="2" quotePrefix="1" applyFont="1" applyFill="1" applyBorder="1" applyAlignment="1">
      <alignment horizontal="left" vertical="center" wrapText="1"/>
    </xf>
    <xf numFmtId="0" fontId="21" fillId="0" borderId="23" xfId="2" applyFont="1" applyBorder="1" applyAlignment="1">
      <alignment horizontal="left" vertical="center" wrapText="1"/>
    </xf>
    <xf numFmtId="0" fontId="23" fillId="0" borderId="0" xfId="2" applyFont="1" applyAlignment="1">
      <alignment vertical="center"/>
    </xf>
    <xf numFmtId="0" fontId="23" fillId="9" borderId="0" xfId="2" applyFont="1" applyFill="1" applyAlignment="1">
      <alignment vertical="center"/>
    </xf>
    <xf numFmtId="1" fontId="24" fillId="9" borderId="2" xfId="2" applyNumberFormat="1" applyFont="1" applyFill="1" applyBorder="1" applyAlignment="1" applyProtection="1">
      <alignment horizontal="center" vertical="center"/>
      <protection locked="0"/>
    </xf>
    <xf numFmtId="0" fontId="24" fillId="9" borderId="3" xfId="2" applyFont="1" applyFill="1" applyBorder="1" applyAlignment="1" applyProtection="1">
      <alignment horizontal="left" vertical="center" wrapText="1"/>
      <protection locked="0"/>
    </xf>
    <xf numFmtId="0" fontId="24" fillId="10" borderId="3" xfId="2" applyFont="1" applyFill="1" applyBorder="1" applyAlignment="1" applyProtection="1">
      <alignment horizontal="left" vertical="center" wrapText="1"/>
      <protection locked="0"/>
    </xf>
    <xf numFmtId="0" fontId="24" fillId="10" borderId="24" xfId="2" applyFont="1" applyFill="1" applyBorder="1" applyAlignment="1" applyProtection="1">
      <alignment horizontal="left" vertical="center" wrapText="1"/>
      <protection locked="0"/>
    </xf>
    <xf numFmtId="1" fontId="24" fillId="10" borderId="25" xfId="2" applyNumberFormat="1" applyFont="1" applyFill="1" applyBorder="1" applyAlignment="1" applyProtection="1">
      <alignment horizontal="left"/>
      <protection locked="0"/>
    </xf>
    <xf numFmtId="1" fontId="24" fillId="9" borderId="26" xfId="2" applyNumberFormat="1" applyFont="1" applyFill="1" applyBorder="1" applyAlignment="1" applyProtection="1">
      <alignment horizontal="center" vertical="center"/>
      <protection locked="0"/>
    </xf>
    <xf numFmtId="0" fontId="24" fillId="9" borderId="1" xfId="2" applyFont="1" applyFill="1" applyBorder="1" applyAlignment="1" applyProtection="1">
      <alignment horizontal="left" vertical="center" wrapText="1"/>
      <protection locked="0"/>
    </xf>
    <xf numFmtId="0" fontId="24" fillId="10" borderId="1" xfId="2" applyFont="1" applyFill="1" applyBorder="1" applyAlignment="1" applyProtection="1">
      <alignment horizontal="left" vertical="center" wrapText="1"/>
      <protection locked="0"/>
    </xf>
    <xf numFmtId="0" fontId="24" fillId="10" borderId="4" xfId="2" applyFont="1" applyFill="1" applyBorder="1" applyAlignment="1" applyProtection="1">
      <alignment horizontal="left" vertical="center" wrapText="1"/>
      <protection locked="0"/>
    </xf>
    <xf numFmtId="1" fontId="24" fillId="10" borderId="27" xfId="2" applyNumberFormat="1" applyFont="1" applyFill="1" applyBorder="1" applyAlignment="1" applyProtection="1">
      <alignment horizontal="left"/>
      <protection locked="0"/>
    </xf>
    <xf numFmtId="1" fontId="24" fillId="9" borderId="6" xfId="2" applyNumberFormat="1" applyFont="1" applyFill="1" applyBorder="1" applyAlignment="1" applyProtection="1">
      <alignment horizontal="center" vertical="center"/>
      <protection locked="0"/>
    </xf>
    <xf numFmtId="0" fontId="24" fillId="9" borderId="7" xfId="2" applyFont="1" applyFill="1" applyBorder="1" applyAlignment="1" applyProtection="1">
      <alignment horizontal="left" vertical="center" wrapText="1"/>
      <protection locked="0"/>
    </xf>
    <xf numFmtId="0" fontId="24" fillId="10" borderId="7" xfId="2" applyFont="1" applyFill="1" applyBorder="1" applyAlignment="1" applyProtection="1">
      <alignment horizontal="left" vertical="center" wrapText="1"/>
      <protection locked="0"/>
    </xf>
    <xf numFmtId="0" fontId="24" fillId="10" borderId="28" xfId="2" applyFont="1" applyFill="1" applyBorder="1" applyAlignment="1" applyProtection="1">
      <alignment horizontal="left" vertical="center" wrapText="1"/>
      <protection locked="0"/>
    </xf>
    <xf numFmtId="1" fontId="24" fillId="10" borderId="29" xfId="2" applyNumberFormat="1" applyFont="1" applyFill="1" applyBorder="1" applyAlignment="1" applyProtection="1">
      <alignment horizontal="left"/>
      <protection locked="0"/>
    </xf>
    <xf numFmtId="1" fontId="24" fillId="3" borderId="0" xfId="2" applyNumberFormat="1" applyFont="1" applyFill="1" applyAlignment="1" applyProtection="1">
      <alignment horizontal="center" vertical="center"/>
      <protection locked="0"/>
    </xf>
    <xf numFmtId="0" fontId="24" fillId="3" borderId="0" xfId="2" applyFont="1" applyFill="1" applyAlignment="1" applyProtection="1">
      <alignment horizontal="left" vertical="center" wrapText="1"/>
      <protection locked="0"/>
    </xf>
    <xf numFmtId="0" fontId="24" fillId="0" borderId="0" xfId="2" applyFont="1" applyAlignment="1" applyProtection="1">
      <alignment horizontal="left" vertical="center" wrapText="1"/>
      <protection locked="0"/>
    </xf>
    <xf numFmtId="0" fontId="20" fillId="3" borderId="0" xfId="2" applyFont="1" applyFill="1"/>
    <xf numFmtId="1" fontId="24" fillId="3" borderId="0" xfId="2" applyNumberFormat="1" applyFont="1" applyFill="1" applyAlignment="1">
      <alignment horizontal="center" vertical="center"/>
    </xf>
    <xf numFmtId="0" fontId="24" fillId="3" borderId="0" xfId="2" applyFont="1" applyFill="1" applyAlignment="1">
      <alignment horizontal="left" vertical="center" wrapText="1"/>
    </xf>
    <xf numFmtId="0" fontId="20" fillId="0" borderId="0" xfId="2" applyFont="1" applyAlignment="1">
      <alignment horizontal="left" vertical="center" wrapText="1"/>
    </xf>
    <xf numFmtId="1" fontId="24" fillId="3" borderId="0" xfId="2" applyNumberFormat="1" applyFont="1" applyFill="1" applyAlignment="1">
      <alignment horizontal="left"/>
    </xf>
    <xf numFmtId="0" fontId="24" fillId="3" borderId="8" xfId="2" applyFont="1" applyFill="1" applyBorder="1" applyAlignment="1">
      <alignment vertical="center"/>
    </xf>
    <xf numFmtId="0" fontId="21" fillId="10" borderId="10" xfId="2" applyFont="1" applyFill="1" applyBorder="1" applyAlignment="1">
      <alignment vertical="center"/>
    </xf>
    <xf numFmtId="0" fontId="24" fillId="3" borderId="11" xfId="2" applyFont="1" applyFill="1" applyBorder="1" applyAlignment="1">
      <alignment vertical="center"/>
    </xf>
    <xf numFmtId="0" fontId="21" fillId="11" borderId="14" xfId="2" applyFont="1" applyFill="1" applyBorder="1" applyAlignment="1">
      <alignment vertical="center"/>
    </xf>
    <xf numFmtId="0" fontId="21" fillId="9" borderId="14" xfId="2" applyFont="1" applyFill="1" applyBorder="1" applyAlignment="1">
      <alignment vertical="center"/>
    </xf>
    <xf numFmtId="0" fontId="24" fillId="3" borderId="12" xfId="2" applyFont="1" applyFill="1" applyBorder="1" applyAlignment="1">
      <alignment vertical="center"/>
    </xf>
    <xf numFmtId="0" fontId="24" fillId="12" borderId="17" xfId="2" quotePrefix="1" applyFont="1" applyFill="1" applyBorder="1" applyAlignment="1">
      <alignment horizontal="center"/>
    </xf>
    <xf numFmtId="1" fontId="24" fillId="10" borderId="16" xfId="2" applyNumberFormat="1" applyFont="1" applyFill="1" applyBorder="1" applyAlignment="1" applyProtection="1">
      <alignment horizontal="left"/>
      <protection locked="0"/>
    </xf>
    <xf numFmtId="1" fontId="24" fillId="10" borderId="30" xfId="2" applyNumberFormat="1" applyFont="1" applyFill="1" applyBorder="1" applyAlignment="1" applyProtection="1">
      <alignment horizontal="left"/>
      <protection locked="0"/>
    </xf>
    <xf numFmtId="1" fontId="24" fillId="10" borderId="31" xfId="2" applyNumberFormat="1" applyFont="1" applyFill="1" applyBorder="1" applyAlignment="1" applyProtection="1">
      <alignment horizontal="left"/>
      <protection locked="0"/>
    </xf>
    <xf numFmtId="0" fontId="21" fillId="7" borderId="9" xfId="2" quotePrefix="1" applyFont="1" applyFill="1" applyBorder="1" applyAlignment="1">
      <alignment horizontal="left" vertical="center" wrapText="1"/>
    </xf>
    <xf numFmtId="0" fontId="21" fillId="5" borderId="9" xfId="2" quotePrefix="1" applyFont="1" applyFill="1" applyBorder="1" applyAlignment="1">
      <alignment horizontal="left" vertical="center" wrapText="1"/>
    </xf>
    <xf numFmtId="0" fontId="22" fillId="4" borderId="9" xfId="2" quotePrefix="1" applyFont="1" applyFill="1" applyBorder="1" applyAlignment="1">
      <alignment horizontal="left" vertical="center" wrapText="1"/>
    </xf>
    <xf numFmtId="0" fontId="21" fillId="8" borderId="9" xfId="2" quotePrefix="1" applyFont="1" applyFill="1" applyBorder="1" applyAlignment="1">
      <alignment horizontal="left" vertical="center" wrapText="1"/>
    </xf>
    <xf numFmtId="0" fontId="21" fillId="13" borderId="5" xfId="2" quotePrefix="1" applyFont="1" applyFill="1" applyBorder="1" applyAlignment="1">
      <alignment horizontal="left" vertical="center" wrapText="1"/>
    </xf>
    <xf numFmtId="0" fontId="21" fillId="14" borderId="5" xfId="2" quotePrefix="1" applyFont="1" applyFill="1" applyBorder="1" applyAlignment="1">
      <alignment horizontal="left" vertical="center" wrapText="1"/>
    </xf>
    <xf numFmtId="0" fontId="26" fillId="3" borderId="0" xfId="2" applyFont="1" applyFill="1" applyAlignment="1">
      <alignment vertical="top"/>
    </xf>
    <xf numFmtId="0" fontId="1" fillId="0" borderId="0" xfId="3"/>
    <xf numFmtId="1" fontId="1" fillId="0" borderId="0" xfId="3" applyNumberFormat="1"/>
    <xf numFmtId="172" fontId="1" fillId="0" borderId="0" xfId="3" applyNumberFormat="1" applyAlignment="1">
      <alignment horizontal="right"/>
    </xf>
    <xf numFmtId="0" fontId="10" fillId="0" borderId="0" xfId="3" applyFont="1"/>
    <xf numFmtId="167" fontId="0" fillId="0" borderId="0" xfId="5" applyNumberFormat="1" applyFont="1"/>
    <xf numFmtId="175" fontId="1" fillId="0" borderId="0" xfId="3" applyNumberFormat="1" applyAlignment="1">
      <alignment horizontal="center"/>
    </xf>
    <xf numFmtId="178" fontId="2" fillId="0" borderId="17" xfId="3" applyNumberFormat="1" applyFont="1" applyBorder="1"/>
    <xf numFmtId="177" fontId="2" fillId="0" borderId="7" xfId="6" applyNumberFormat="1" applyFont="1" applyBorder="1" applyAlignment="1">
      <alignment vertical="center"/>
    </xf>
    <xf numFmtId="168" fontId="2" fillId="0" borderId="6" xfId="3" applyNumberFormat="1" applyFont="1" applyBorder="1" applyAlignment="1">
      <alignment vertical="center"/>
    </xf>
    <xf numFmtId="171" fontId="1" fillId="0" borderId="0" xfId="3" applyNumberFormat="1"/>
    <xf numFmtId="171" fontId="0" fillId="0" borderId="0" xfId="5" applyNumberFormat="1" applyFont="1"/>
    <xf numFmtId="4" fontId="2" fillId="0" borderId="16" xfId="3" applyNumberFormat="1" applyFont="1" applyBorder="1" applyAlignment="1">
      <alignment horizontal="center" wrapText="1"/>
    </xf>
    <xf numFmtId="169" fontId="2" fillId="0" borderId="3" xfId="6" applyFont="1" applyFill="1" applyBorder="1" applyAlignment="1">
      <alignment horizontal="center" wrapText="1"/>
    </xf>
    <xf numFmtId="164" fontId="2" fillId="0" borderId="2" xfId="5" applyFont="1" applyFill="1" applyBorder="1" applyAlignment="1">
      <alignment horizontal="center" wrapText="1"/>
    </xf>
    <xf numFmtId="178" fontId="2" fillId="0" borderId="0" xfId="3" applyNumberFormat="1" applyFont="1"/>
    <xf numFmtId="170" fontId="2" fillId="0" borderId="0" xfId="6" applyNumberFormat="1" applyFont="1" applyFill="1" applyBorder="1" applyAlignment="1">
      <alignment vertical="center"/>
    </xf>
    <xf numFmtId="169" fontId="2" fillId="0" borderId="0" xfId="6" applyFont="1" applyBorder="1" applyAlignment="1">
      <alignment vertical="center"/>
    </xf>
    <xf numFmtId="173" fontId="2" fillId="0" borderId="0" xfId="3" applyNumberFormat="1" applyFont="1" applyAlignment="1">
      <alignment horizontal="center" vertical="center"/>
    </xf>
    <xf numFmtId="169" fontId="2" fillId="0" borderId="0" xfId="6" applyFont="1" applyFill="1" applyBorder="1" applyAlignment="1">
      <alignment vertical="center"/>
    </xf>
    <xf numFmtId="168" fontId="2" fillId="0" borderId="0" xfId="3" applyNumberFormat="1" applyFont="1" applyAlignment="1">
      <alignment vertical="center"/>
    </xf>
    <xf numFmtId="1" fontId="28" fillId="0" borderId="0" xfId="3" applyNumberFormat="1" applyFont="1" applyAlignment="1">
      <alignment vertical="center"/>
    </xf>
    <xf numFmtId="174" fontId="0" fillId="0" borderId="0" xfId="7" applyNumberFormat="1" applyFont="1"/>
    <xf numFmtId="170" fontId="2" fillId="0" borderId="36" xfId="8" applyNumberFormat="1" applyFont="1" applyFill="1" applyBorder="1" applyAlignment="1">
      <alignment vertical="center"/>
    </xf>
    <xf numFmtId="181" fontId="2" fillId="0" borderId="22" xfId="8" applyNumberFormat="1" applyFont="1" applyFill="1" applyBorder="1" applyAlignment="1">
      <alignment vertical="center"/>
    </xf>
    <xf numFmtId="170" fontId="2" fillId="0" borderId="22" xfId="8" applyNumberFormat="1" applyFont="1" applyFill="1" applyBorder="1" applyAlignment="1">
      <alignment vertical="center"/>
    </xf>
    <xf numFmtId="182" fontId="2" fillId="0" borderId="22" xfId="9" applyNumberFormat="1" applyFont="1" applyFill="1" applyBorder="1" applyAlignment="1">
      <alignment horizontal="center" vertical="center"/>
    </xf>
    <xf numFmtId="1" fontId="28" fillId="0" borderId="22" xfId="3" applyNumberFormat="1" applyFont="1" applyBorder="1" applyAlignment="1">
      <alignment vertical="center"/>
    </xf>
    <xf numFmtId="168" fontId="2" fillId="0" borderId="21" xfId="3" applyNumberFormat="1" applyFont="1" applyBorder="1" applyAlignment="1">
      <alignment vertical="center"/>
    </xf>
    <xf numFmtId="170" fontId="2" fillId="0" borderId="34" xfId="8" applyNumberFormat="1" applyFont="1" applyFill="1" applyBorder="1" applyAlignment="1">
      <alignment vertical="center"/>
    </xf>
    <xf numFmtId="181" fontId="2" fillId="0" borderId="33" xfId="8" applyNumberFormat="1" applyFont="1" applyFill="1" applyBorder="1" applyAlignment="1">
      <alignment vertical="center"/>
    </xf>
    <xf numFmtId="170" fontId="2" fillId="0" borderId="33" xfId="8" applyNumberFormat="1" applyFont="1" applyFill="1" applyBorder="1" applyAlignment="1">
      <alignment vertical="center"/>
    </xf>
    <xf numFmtId="182" fontId="2" fillId="0" borderId="33" xfId="9" applyNumberFormat="1" applyFont="1" applyFill="1" applyBorder="1" applyAlignment="1">
      <alignment horizontal="center" vertical="center"/>
    </xf>
    <xf numFmtId="1" fontId="28" fillId="0" borderId="33" xfId="3" applyNumberFormat="1" applyFont="1" applyBorder="1" applyAlignment="1">
      <alignment vertical="center"/>
    </xf>
    <xf numFmtId="168" fontId="2" fillId="0" borderId="35" xfId="3" applyNumberFormat="1" applyFont="1" applyBorder="1" applyAlignment="1">
      <alignment vertical="center"/>
    </xf>
    <xf numFmtId="170" fontId="2" fillId="0" borderId="32" xfId="8" applyNumberFormat="1" applyFont="1" applyFill="1" applyBorder="1" applyAlignment="1">
      <alignment vertical="center"/>
    </xf>
    <xf numFmtId="181" fontId="2" fillId="0" borderId="1" xfId="8" applyNumberFormat="1" applyFont="1" applyFill="1" applyBorder="1" applyAlignment="1">
      <alignment vertical="center"/>
    </xf>
    <xf numFmtId="170" fontId="2" fillId="0" borderId="1" xfId="8" applyNumberFormat="1" applyFont="1" applyFill="1" applyBorder="1" applyAlignment="1">
      <alignment vertical="center"/>
    </xf>
    <xf numFmtId="182" fontId="2" fillId="0" borderId="1" xfId="9" applyNumberFormat="1" applyFont="1" applyFill="1" applyBorder="1" applyAlignment="1">
      <alignment horizontal="center" vertical="center"/>
    </xf>
    <xf numFmtId="1" fontId="28" fillId="0" borderId="1" xfId="3" applyNumberFormat="1" applyFont="1" applyBorder="1" applyAlignment="1">
      <alignment vertical="center"/>
    </xf>
    <xf numFmtId="0" fontId="1" fillId="0" borderId="26" xfId="3" applyBorder="1"/>
    <xf numFmtId="9" fontId="0" fillId="0" borderId="0" xfId="7" applyFont="1"/>
    <xf numFmtId="170" fontId="2" fillId="0" borderId="37" xfId="8" applyNumberFormat="1" applyFont="1" applyFill="1" applyBorder="1" applyAlignment="1">
      <alignment horizontal="center" wrapText="1"/>
    </xf>
    <xf numFmtId="4" fontId="2" fillId="0" borderId="38" xfId="2" applyNumberFormat="1" applyFont="1" applyBorder="1" applyAlignment="1">
      <alignment horizontal="center" wrapText="1"/>
    </xf>
    <xf numFmtId="0" fontId="1" fillId="0" borderId="39" xfId="3" applyBorder="1"/>
    <xf numFmtId="0" fontId="6" fillId="0" borderId="40" xfId="3" applyFont="1" applyBorder="1" applyAlignment="1">
      <alignment horizontal="left" vertical="center" wrapText="1"/>
    </xf>
    <xf numFmtId="178" fontId="2" fillId="0" borderId="36" xfId="3" applyNumberFormat="1" applyFont="1" applyBorder="1"/>
    <xf numFmtId="170" fontId="2" fillId="0" borderId="22" xfId="6" applyNumberFormat="1" applyFont="1" applyFill="1" applyBorder="1" applyAlignment="1">
      <alignment vertical="center"/>
    </xf>
    <xf numFmtId="169" fontId="2" fillId="0" borderId="22" xfId="6" applyFont="1" applyBorder="1" applyAlignment="1">
      <alignment vertical="center"/>
    </xf>
    <xf numFmtId="173" fontId="2" fillId="0" borderId="22" xfId="3" applyNumberFormat="1" applyFont="1" applyBorder="1" applyAlignment="1">
      <alignment horizontal="center" vertical="center"/>
    </xf>
    <xf numFmtId="169" fontId="2" fillId="0" borderId="22" xfId="6" applyFont="1" applyFill="1" applyBorder="1" applyAlignment="1">
      <alignment vertical="center"/>
    </xf>
    <xf numFmtId="168" fontId="2" fillId="0" borderId="22" xfId="3" applyNumberFormat="1" applyFont="1" applyBorder="1" applyAlignment="1">
      <alignment vertical="center"/>
    </xf>
    <xf numFmtId="178" fontId="2" fillId="0" borderId="34" xfId="3" applyNumberFormat="1" applyFont="1" applyBorder="1"/>
    <xf numFmtId="170" fontId="2" fillId="0" borderId="33" xfId="6" applyNumberFormat="1" applyFont="1" applyFill="1" applyBorder="1" applyAlignment="1">
      <alignment vertical="center"/>
    </xf>
    <xf numFmtId="169" fontId="2" fillId="0" borderId="33" xfId="6" applyFont="1" applyBorder="1" applyAlignment="1">
      <alignment vertical="center"/>
    </xf>
    <xf numFmtId="173" fontId="2" fillId="0" borderId="33" xfId="3" applyNumberFormat="1" applyFont="1" applyBorder="1" applyAlignment="1">
      <alignment horizontal="center" vertical="center"/>
    </xf>
    <xf numFmtId="169" fontId="2" fillId="0" borderId="33" xfId="6" applyFont="1" applyFill="1" applyBorder="1" applyAlignment="1">
      <alignment vertical="center"/>
    </xf>
    <xf numFmtId="168" fontId="2" fillId="0" borderId="33" xfId="3" applyNumberFormat="1" applyFont="1" applyBorder="1" applyAlignment="1">
      <alignment vertical="center"/>
    </xf>
    <xf numFmtId="178" fontId="2" fillId="0" borderId="32" xfId="3" applyNumberFormat="1" applyFont="1" applyBorder="1"/>
    <xf numFmtId="170" fontId="2" fillId="0" borderId="1" xfId="6" applyNumberFormat="1" applyFont="1" applyBorder="1" applyAlignment="1">
      <alignment vertical="center"/>
    </xf>
    <xf numFmtId="169" fontId="2" fillId="0" borderId="1" xfId="6" applyFont="1" applyBorder="1" applyAlignment="1">
      <alignment vertical="center"/>
    </xf>
    <xf numFmtId="173" fontId="2" fillId="0" borderId="1" xfId="3" applyNumberFormat="1" applyFont="1" applyBorder="1" applyAlignment="1">
      <alignment horizontal="center" vertical="center"/>
    </xf>
    <xf numFmtId="168" fontId="2" fillId="0" borderId="1" xfId="3" applyNumberFormat="1" applyFont="1" applyBorder="1" applyAlignment="1">
      <alignment vertical="center"/>
    </xf>
    <xf numFmtId="4" fontId="2" fillId="0" borderId="15" xfId="3" applyNumberFormat="1" applyFont="1" applyBorder="1" applyAlignment="1">
      <alignment horizontal="center" wrapText="1"/>
    </xf>
    <xf numFmtId="164" fontId="2" fillId="0" borderId="3" xfId="5" applyFont="1" applyFill="1" applyBorder="1" applyAlignment="1">
      <alignment horizontal="center" wrapText="1"/>
    </xf>
    <xf numFmtId="176" fontId="2" fillId="0" borderId="3" xfId="3" applyNumberFormat="1" applyFont="1" applyBorder="1" applyAlignment="1">
      <alignment horizontal="center" wrapText="1"/>
    </xf>
    <xf numFmtId="167" fontId="2" fillId="0" borderId="3" xfId="5" applyNumberFormat="1" applyFont="1" applyFill="1" applyBorder="1" applyAlignment="1">
      <alignment horizontal="center" wrapText="1"/>
    </xf>
    <xf numFmtId="4" fontId="2" fillId="0" borderId="3" xfId="3" applyNumberFormat="1" applyFont="1" applyBorder="1" applyAlignment="1">
      <alignment horizontal="center" wrapText="1"/>
    </xf>
    <xf numFmtId="0" fontId="1" fillId="0" borderId="3" xfId="3" applyBorder="1"/>
    <xf numFmtId="0" fontId="6" fillId="0" borderId="2" xfId="3" applyFont="1" applyBorder="1" applyAlignment="1">
      <alignment horizontal="left" vertical="center" wrapText="1"/>
    </xf>
    <xf numFmtId="170" fontId="2" fillId="0" borderId="1" xfId="6" applyNumberFormat="1" applyFont="1" applyFill="1" applyBorder="1" applyAlignment="1">
      <alignment vertical="center"/>
    </xf>
    <xf numFmtId="169" fontId="2" fillId="0" borderId="1" xfId="6" applyFont="1" applyFill="1" applyBorder="1" applyAlignment="1">
      <alignment vertical="center"/>
    </xf>
    <xf numFmtId="168" fontId="2" fillId="0" borderId="26" xfId="3" applyNumberFormat="1" applyFont="1" applyBorder="1" applyAlignment="1">
      <alignment vertical="center"/>
    </xf>
    <xf numFmtId="4" fontId="2" fillId="0" borderId="32" xfId="3" applyNumberFormat="1" applyFont="1" applyBorder="1" applyAlignment="1">
      <alignment horizontal="center" wrapText="1"/>
    </xf>
    <xf numFmtId="170" fontId="2" fillId="0" borderId="1" xfId="6" applyNumberFormat="1" applyFont="1" applyFill="1" applyBorder="1" applyAlignment="1">
      <alignment horizontal="center" wrapText="1"/>
    </xf>
    <xf numFmtId="176" fontId="2" fillId="0" borderId="1" xfId="3" applyNumberFormat="1" applyFont="1" applyBorder="1" applyAlignment="1">
      <alignment horizontal="center" wrapText="1"/>
    </xf>
    <xf numFmtId="167" fontId="2" fillId="0" borderId="1" xfId="5" applyNumberFormat="1" applyFont="1" applyFill="1" applyBorder="1" applyAlignment="1">
      <alignment horizontal="center" wrapText="1"/>
    </xf>
    <xf numFmtId="4" fontId="2" fillId="0" borderId="1" xfId="3" applyNumberFormat="1" applyFont="1" applyBorder="1" applyAlignment="1">
      <alignment horizont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26" xfId="3" applyFont="1" applyBorder="1" applyAlignment="1">
      <alignment horizontal="left" vertical="center" wrapText="1"/>
    </xf>
    <xf numFmtId="167" fontId="1" fillId="0" borderId="0" xfId="5" applyNumberFormat="1"/>
    <xf numFmtId="167" fontId="1" fillId="0" borderId="0" xfId="5" applyNumberFormat="1" applyFill="1"/>
    <xf numFmtId="167" fontId="15" fillId="0" borderId="0" xfId="5" applyNumberFormat="1" applyFont="1" applyAlignment="1">
      <alignment horizontal="right"/>
    </xf>
    <xf numFmtId="0" fontId="6" fillId="0" borderId="0" xfId="3" applyFont="1" applyAlignment="1">
      <alignment horizontal="left" vertical="center"/>
    </xf>
    <xf numFmtId="0" fontId="1" fillId="0" borderId="0" xfId="3" applyAlignment="1">
      <alignment horizontal="right"/>
    </xf>
    <xf numFmtId="0" fontId="3" fillId="0" borderId="0" xfId="3" applyFont="1" applyAlignment="1">
      <alignment horizontal="left" vertical="center"/>
    </xf>
    <xf numFmtId="0" fontId="2" fillId="0" borderId="0" xfId="3" applyFont="1" applyAlignment="1">
      <alignment horizontal="left" vertical="center"/>
    </xf>
    <xf numFmtId="167" fontId="28" fillId="0" borderId="0" xfId="5" applyNumberFormat="1" applyFont="1" applyAlignment="1">
      <alignment horizontal="right"/>
    </xf>
    <xf numFmtId="167" fontId="2" fillId="0" borderId="0" xfId="5" applyNumberFormat="1" applyFont="1" applyAlignment="1">
      <alignment horizontal="right"/>
    </xf>
    <xf numFmtId="0" fontId="9" fillId="15" borderId="41" xfId="0" applyFont="1" applyFill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24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0" fontId="1" fillId="0" borderId="0" xfId="0" applyFont="1"/>
    <xf numFmtId="166" fontId="4" fillId="0" borderId="19" xfId="3" applyNumberFormat="1" applyFont="1" applyBorder="1" applyAlignment="1">
      <alignment horizontal="center" vertical="center" wrapText="1"/>
    </xf>
    <xf numFmtId="166" fontId="4" fillId="0" borderId="5" xfId="3" applyNumberFormat="1" applyFont="1" applyBorder="1" applyAlignment="1">
      <alignment horizontal="center" vertical="center" wrapText="1"/>
    </xf>
    <xf numFmtId="166" fontId="4" fillId="0" borderId="20" xfId="3" applyNumberFormat="1" applyFont="1" applyBorder="1" applyAlignment="1">
      <alignment horizontal="center" vertical="center" wrapText="1"/>
    </xf>
    <xf numFmtId="164" fontId="4" fillId="0" borderId="19" xfId="5" applyFont="1" applyFill="1" applyBorder="1" applyAlignment="1">
      <alignment horizontal="center" vertical="center" wrapText="1"/>
    </xf>
    <xf numFmtId="164" fontId="4" fillId="0" borderId="5" xfId="5" applyFont="1" applyFill="1" applyBorder="1" applyAlignment="1">
      <alignment horizontal="center" vertical="center" wrapText="1"/>
    </xf>
    <xf numFmtId="164" fontId="4" fillId="0" borderId="20" xfId="5" applyFont="1" applyFill="1" applyBorder="1" applyAlignment="1">
      <alignment horizontal="center" vertical="center" wrapText="1"/>
    </xf>
    <xf numFmtId="0" fontId="7" fillId="0" borderId="0" xfId="3" applyFont="1" applyAlignment="1">
      <alignment horizontal="center" vertical="center"/>
    </xf>
    <xf numFmtId="164" fontId="4" fillId="0" borderId="2" xfId="5" applyFont="1" applyFill="1" applyBorder="1" applyAlignment="1">
      <alignment horizontal="center" vertical="center" wrapText="1"/>
    </xf>
    <xf numFmtId="164" fontId="4" fillId="0" borderId="3" xfId="5" applyFont="1" applyFill="1" applyBorder="1" applyAlignment="1">
      <alignment horizontal="center" vertical="center" wrapText="1"/>
    </xf>
    <xf numFmtId="164" fontId="4" fillId="0" borderId="15" xfId="5" applyFont="1" applyFill="1" applyBorder="1" applyAlignment="1">
      <alignment horizontal="center" vertical="center" wrapText="1"/>
    </xf>
    <xf numFmtId="164" fontId="4" fillId="0" borderId="9" xfId="5" applyFont="1" applyFill="1" applyBorder="1" applyAlignment="1">
      <alignment horizontal="center" vertical="center" wrapText="1"/>
    </xf>
    <xf numFmtId="164" fontId="4" fillId="0" borderId="10" xfId="5" applyFont="1" applyFill="1" applyBorder="1" applyAlignment="1">
      <alignment horizontal="center" vertical="center" wrapText="1"/>
    </xf>
    <xf numFmtId="0" fontId="8" fillId="0" borderId="1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42" xfId="0" applyFont="1" applyBorder="1" applyAlignment="1">
      <alignment vertical="center" wrapText="1"/>
    </xf>
    <xf numFmtId="0" fontId="8" fillId="0" borderId="43" xfId="0" applyFont="1" applyBorder="1" applyAlignment="1">
      <alignment vertical="center" wrapText="1"/>
    </xf>
    <xf numFmtId="0" fontId="8" fillId="0" borderId="19" xfId="0" applyFont="1" applyBorder="1" applyAlignment="1">
      <alignment horizontal="left" vertical="center" wrapText="1" indent="1"/>
    </xf>
    <xf numFmtId="0" fontId="8" fillId="0" borderId="20" xfId="0" applyFont="1" applyBorder="1" applyAlignment="1">
      <alignment horizontal="left" vertical="center" wrapText="1" indent="1"/>
    </xf>
    <xf numFmtId="0" fontId="29" fillId="15" borderId="8" xfId="0" applyFont="1" applyFill="1" applyBorder="1" applyAlignment="1">
      <alignment horizontal="center" vertical="center" wrapText="1"/>
    </xf>
    <xf numFmtId="0" fontId="29" fillId="15" borderId="10" xfId="0" applyFont="1" applyFill="1" applyBorder="1" applyAlignment="1">
      <alignment horizontal="center" vertical="center" wrapText="1"/>
    </xf>
    <xf numFmtId="0" fontId="29" fillId="15" borderId="11" xfId="0" applyFont="1" applyFill="1" applyBorder="1" applyAlignment="1">
      <alignment horizontal="center" vertical="center" wrapText="1"/>
    </xf>
    <xf numFmtId="0" fontId="29" fillId="15" borderId="1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6" fillId="3" borderId="0" xfId="2" applyFont="1" applyFill="1" applyAlignment="1">
      <alignment horizontal="center" vertical="top"/>
    </xf>
    <xf numFmtId="0" fontId="8" fillId="0" borderId="12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9" fillId="15" borderId="43" xfId="0" applyFont="1" applyFill="1" applyBorder="1" applyAlignment="1">
      <alignment vertical="center" wrapText="1"/>
    </xf>
    <xf numFmtId="0" fontId="9" fillId="15" borderId="8" xfId="0" applyFont="1" applyFill="1" applyBorder="1" applyAlignment="1">
      <alignment horizontal="center" vertical="center" wrapText="1"/>
    </xf>
    <xf numFmtId="0" fontId="9" fillId="15" borderId="43" xfId="0" applyFont="1" applyFill="1" applyBorder="1" applyAlignment="1">
      <alignment horizontal="center" vertical="center" wrapText="1"/>
    </xf>
  </cellXfs>
  <cellStyles count="10">
    <cellStyle name="Euro" xfId="1" xr:uid="{00000000-0005-0000-0000-000000000000}"/>
    <cellStyle name="Euro 2" xfId="8" xr:uid="{00000000-0005-0000-0000-000001000000}"/>
    <cellStyle name="Euro 3" xfId="6" xr:uid="{00000000-0005-0000-0000-000002000000}"/>
    <cellStyle name="Komma 2" xfId="4" xr:uid="{00000000-0005-0000-0000-000003000000}"/>
    <cellStyle name="Prozent 2" xfId="7" xr:uid="{00000000-0005-0000-0000-000004000000}"/>
    <cellStyle name="Standard" xfId="0" builtinId="0"/>
    <cellStyle name="Standard 2" xfId="2" xr:uid="{00000000-0005-0000-0000-000006000000}"/>
    <cellStyle name="Standard 3" xfId="3" xr:uid="{00000000-0005-0000-0000-000007000000}"/>
    <cellStyle name="Währung 2" xfId="5" xr:uid="{00000000-0005-0000-0000-000009000000}"/>
    <cellStyle name="Währung 3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32"/>
  <sheetViews>
    <sheetView zoomScaleNormal="100" zoomScaleSheetLayoutView="115" workbookViewId="0">
      <selection activeCell="A12" sqref="A12"/>
    </sheetView>
  </sheetViews>
  <sheetFormatPr baseColWidth="10" defaultColWidth="10.85546875" defaultRowHeight="12.75" x14ac:dyDescent="0.2"/>
  <cols>
    <col min="1" max="1" width="13.85546875" style="86" customWidth="1"/>
    <col min="2" max="2" width="1.85546875" style="86" bestFit="1" customWidth="1"/>
    <col min="3" max="5" width="13.85546875" style="86" customWidth="1"/>
    <col min="6" max="6" width="14.140625" style="86" customWidth="1"/>
    <col min="7" max="7" width="13.42578125" style="86" customWidth="1"/>
    <col min="8" max="8" width="12.85546875" style="86" bestFit="1" customWidth="1"/>
    <col min="9" max="16384" width="10.85546875" style="86"/>
  </cols>
  <sheetData>
    <row r="1" spans="1:8" ht="18" x14ac:dyDescent="0.2">
      <c r="A1" s="186" t="s">
        <v>23</v>
      </c>
      <c r="B1" s="186"/>
      <c r="C1" s="186"/>
      <c r="D1" s="186"/>
      <c r="E1" s="186"/>
      <c r="F1" s="186"/>
    </row>
    <row r="2" spans="1:8" ht="18" x14ac:dyDescent="0.2">
      <c r="A2" s="186"/>
      <c r="B2" s="186"/>
      <c r="C2" s="186"/>
      <c r="D2" s="186"/>
      <c r="E2" s="186"/>
    </row>
    <row r="3" spans="1:8" ht="15.75" x14ac:dyDescent="0.2">
      <c r="A3" s="170" t="s">
        <v>35</v>
      </c>
      <c r="B3" s="165"/>
      <c r="C3" s="165"/>
      <c r="D3" s="165"/>
      <c r="E3" s="165"/>
    </row>
    <row r="4" spans="1:8" ht="15.75" x14ac:dyDescent="0.2">
      <c r="A4" s="170"/>
      <c r="B4" s="165"/>
      <c r="C4" s="168" t="s">
        <v>93</v>
      </c>
      <c r="D4" s="165"/>
      <c r="F4" s="168" t="s">
        <v>92</v>
      </c>
    </row>
    <row r="5" spans="1:8" x14ac:dyDescent="0.2">
      <c r="A5" s="168" t="s">
        <v>71</v>
      </c>
      <c r="B5" s="165"/>
      <c r="C5" s="167" t="s">
        <v>91</v>
      </c>
      <c r="D5" s="167" t="s">
        <v>91</v>
      </c>
      <c r="F5" s="167" t="s">
        <v>91</v>
      </c>
      <c r="G5" s="169"/>
    </row>
    <row r="6" spans="1:8" x14ac:dyDescent="0.2">
      <c r="A6" s="168" t="s">
        <v>1</v>
      </c>
      <c r="B6" s="165"/>
      <c r="C6" s="167" t="s">
        <v>91</v>
      </c>
      <c r="D6" s="167" t="s">
        <v>91</v>
      </c>
      <c r="F6" s="167" t="s">
        <v>91</v>
      </c>
    </row>
    <row r="7" spans="1:8" x14ac:dyDescent="0.2">
      <c r="A7" s="168" t="s">
        <v>90</v>
      </c>
      <c r="B7" s="165"/>
      <c r="C7" s="167" t="s">
        <v>91</v>
      </c>
      <c r="D7" s="167" t="s">
        <v>91</v>
      </c>
      <c r="F7" s="167" t="s">
        <v>91</v>
      </c>
    </row>
    <row r="8" spans="1:8" x14ac:dyDescent="0.2">
      <c r="A8" s="168"/>
      <c r="B8" s="165"/>
      <c r="C8" s="167"/>
      <c r="D8" s="167"/>
      <c r="E8" s="167"/>
    </row>
    <row r="9" spans="1:8" x14ac:dyDescent="0.2">
      <c r="A9" s="171" t="s">
        <v>94</v>
      </c>
      <c r="B9" s="166"/>
      <c r="C9" s="172" t="s">
        <v>95</v>
      </c>
      <c r="D9" s="171" t="s">
        <v>97</v>
      </c>
      <c r="E9" s="173" t="s">
        <v>96</v>
      </c>
    </row>
    <row r="10" spans="1:8" ht="13.5" thickBot="1" x14ac:dyDescent="0.25">
      <c r="A10" s="91"/>
      <c r="B10" s="165"/>
      <c r="C10" s="165"/>
      <c r="D10" s="165"/>
      <c r="E10" s="165"/>
    </row>
    <row r="11" spans="1:8" ht="30.75" customHeight="1" x14ac:dyDescent="0.2">
      <c r="A11" s="187" t="s">
        <v>71</v>
      </c>
      <c r="B11" s="188"/>
      <c r="C11" s="188"/>
      <c r="D11" s="188"/>
      <c r="E11" s="188"/>
      <c r="F11" s="188"/>
      <c r="G11" s="188"/>
      <c r="H11" s="189"/>
    </row>
    <row r="12" spans="1:8" ht="38.25" x14ac:dyDescent="0.2">
      <c r="A12" s="164" t="s">
        <v>112</v>
      </c>
      <c r="B12" s="163"/>
      <c r="C12" s="162" t="s">
        <v>12</v>
      </c>
      <c r="D12" s="162" t="s">
        <v>4</v>
      </c>
      <c r="E12" s="161" t="s">
        <v>5</v>
      </c>
      <c r="F12" s="160" t="s">
        <v>6</v>
      </c>
      <c r="G12" s="159" t="s">
        <v>10</v>
      </c>
      <c r="H12" s="158" t="s">
        <v>3</v>
      </c>
    </row>
    <row r="13" spans="1:8" x14ac:dyDescent="0.2">
      <c r="A13" s="157"/>
      <c r="B13" s="124">
        <v>1</v>
      </c>
      <c r="C13" s="147">
        <v>0</v>
      </c>
      <c r="D13" s="156">
        <v>0</v>
      </c>
      <c r="E13" s="146">
        <v>0</v>
      </c>
      <c r="F13" s="145">
        <v>0</v>
      </c>
      <c r="G13" s="155">
        <v>0</v>
      </c>
      <c r="H13" s="143">
        <v>0</v>
      </c>
    </row>
    <row r="14" spans="1:8" ht="13.5" thickBot="1" x14ac:dyDescent="0.25">
      <c r="A14" s="119"/>
      <c r="B14" s="118">
        <v>2</v>
      </c>
      <c r="C14" s="142">
        <v>0</v>
      </c>
      <c r="D14" s="141">
        <v>0</v>
      </c>
      <c r="E14" s="140">
        <v>0</v>
      </c>
      <c r="F14" s="139">
        <v>0</v>
      </c>
      <c r="G14" s="138">
        <v>0</v>
      </c>
      <c r="H14" s="137">
        <v>0</v>
      </c>
    </row>
    <row r="15" spans="1:8" ht="13.5" thickBot="1" x14ac:dyDescent="0.25">
      <c r="A15" s="113" t="s">
        <v>72</v>
      </c>
      <c r="B15" s="112"/>
      <c r="C15" s="136">
        <f>SUM(C13:C14)</f>
        <v>0</v>
      </c>
      <c r="D15" s="135"/>
      <c r="E15" s="134">
        <f>SUM(E13:E14)</f>
        <v>0</v>
      </c>
      <c r="F15" s="133"/>
      <c r="G15" s="132">
        <v>0</v>
      </c>
      <c r="H15" s="131">
        <f>SUM(H13:H14)</f>
        <v>0</v>
      </c>
    </row>
    <row r="16" spans="1:8" ht="30.6" customHeight="1" thickBot="1" x14ac:dyDescent="0.25">
      <c r="A16" s="190" t="s">
        <v>1</v>
      </c>
      <c r="B16" s="190"/>
      <c r="C16" s="190"/>
      <c r="D16" s="190"/>
      <c r="E16" s="190"/>
      <c r="F16" s="190"/>
      <c r="G16" s="190"/>
      <c r="H16" s="191"/>
    </row>
    <row r="17" spans="1:12" ht="38.25" x14ac:dyDescent="0.2">
      <c r="A17" s="154" t="s">
        <v>70</v>
      </c>
      <c r="B17" s="153"/>
      <c r="C17" s="151" t="s">
        <v>13</v>
      </c>
      <c r="D17" s="152" t="s">
        <v>4</v>
      </c>
      <c r="E17" s="151" t="s">
        <v>5</v>
      </c>
      <c r="F17" s="150" t="s">
        <v>6</v>
      </c>
      <c r="G17" s="149" t="s">
        <v>7</v>
      </c>
      <c r="H17" s="148" t="s">
        <v>3</v>
      </c>
    </row>
    <row r="18" spans="1:12" x14ac:dyDescent="0.2">
      <c r="A18" s="125"/>
      <c r="B18" s="124">
        <v>1</v>
      </c>
      <c r="C18" s="147">
        <v>0</v>
      </c>
      <c r="D18" s="145">
        <v>0</v>
      </c>
      <c r="E18" s="146">
        <v>0</v>
      </c>
      <c r="F18" s="145">
        <v>0</v>
      </c>
      <c r="G18" s="144">
        <v>0</v>
      </c>
      <c r="H18" s="143">
        <v>0</v>
      </c>
      <c r="J18" s="95"/>
      <c r="L18" s="126"/>
    </row>
    <row r="19" spans="1:12" ht="13.5" thickBot="1" x14ac:dyDescent="0.25">
      <c r="A19" s="119"/>
      <c r="B19" s="118">
        <v>2</v>
      </c>
      <c r="C19" s="142">
        <v>0</v>
      </c>
      <c r="D19" s="141">
        <v>0</v>
      </c>
      <c r="E19" s="140">
        <v>0</v>
      </c>
      <c r="F19" s="139">
        <v>0</v>
      </c>
      <c r="G19" s="138">
        <v>0</v>
      </c>
      <c r="H19" s="137">
        <v>0</v>
      </c>
    </row>
    <row r="20" spans="1:12" ht="13.5" thickBot="1" x14ac:dyDescent="0.25">
      <c r="A20" s="113" t="s">
        <v>72</v>
      </c>
      <c r="B20" s="112"/>
      <c r="C20" s="136">
        <f>SUM(C18:C19)</f>
        <v>0</v>
      </c>
      <c r="D20" s="135"/>
      <c r="E20" s="134">
        <f>SUM(E18:E19)</f>
        <v>0</v>
      </c>
      <c r="F20" s="133"/>
      <c r="G20" s="132">
        <v>0</v>
      </c>
      <c r="H20" s="131">
        <f>SUM(H18:H19)</f>
        <v>0</v>
      </c>
    </row>
    <row r="21" spans="1:12" ht="30.75" customHeight="1" thickBot="1" x14ac:dyDescent="0.25">
      <c r="A21" s="183" t="s">
        <v>90</v>
      </c>
      <c r="B21" s="184"/>
      <c r="C21" s="184"/>
      <c r="D21" s="184"/>
      <c r="E21" s="184"/>
      <c r="F21" s="184"/>
      <c r="G21" s="185"/>
    </row>
    <row r="22" spans="1:12" ht="39.75" customHeight="1" x14ac:dyDescent="0.2">
      <c r="A22" s="130" t="s">
        <v>89</v>
      </c>
      <c r="B22" s="129"/>
      <c r="C22" s="128" t="s">
        <v>88</v>
      </c>
      <c r="D22" s="128" t="s">
        <v>87</v>
      </c>
      <c r="E22" s="128" t="s">
        <v>86</v>
      </c>
      <c r="F22" s="128" t="s">
        <v>85</v>
      </c>
      <c r="G22" s="127" t="s">
        <v>84</v>
      </c>
      <c r="I22" s="95"/>
      <c r="K22" s="126"/>
    </row>
    <row r="23" spans="1:12" x14ac:dyDescent="0.2">
      <c r="A23" s="125"/>
      <c r="B23" s="124">
        <v>1</v>
      </c>
      <c r="C23" s="123">
        <v>0</v>
      </c>
      <c r="D23" s="121">
        <v>0</v>
      </c>
      <c r="E23" s="122">
        <v>0</v>
      </c>
      <c r="F23" s="121">
        <v>0</v>
      </c>
      <c r="G23" s="120">
        <v>0</v>
      </c>
    </row>
    <row r="24" spans="1:12" ht="13.5" thickBot="1" x14ac:dyDescent="0.25">
      <c r="A24" s="119"/>
      <c r="B24" s="118">
        <v>2</v>
      </c>
      <c r="C24" s="117">
        <v>0</v>
      </c>
      <c r="D24" s="115">
        <v>0</v>
      </c>
      <c r="E24" s="116">
        <v>0</v>
      </c>
      <c r="F24" s="115">
        <v>0</v>
      </c>
      <c r="G24" s="114">
        <v>0</v>
      </c>
    </row>
    <row r="25" spans="1:12" ht="13.5" thickBot="1" x14ac:dyDescent="0.25">
      <c r="A25" s="113" t="s">
        <v>72</v>
      </c>
      <c r="B25" s="112"/>
      <c r="C25" s="111">
        <v>0</v>
      </c>
      <c r="D25" s="109">
        <v>0</v>
      </c>
      <c r="E25" s="110">
        <v>0</v>
      </c>
      <c r="F25" s="109">
        <v>0</v>
      </c>
      <c r="G25" s="108">
        <v>0</v>
      </c>
      <c r="K25" s="107"/>
    </row>
    <row r="26" spans="1:12" ht="13.5" thickBot="1" x14ac:dyDescent="0.25">
      <c r="A26" s="105"/>
      <c r="B26" s="106"/>
      <c r="C26" s="105"/>
      <c r="D26" s="104"/>
      <c r="E26" s="103"/>
      <c r="F26" s="102"/>
      <c r="G26" s="101"/>
      <c r="H26" s="100"/>
    </row>
    <row r="27" spans="1:12" ht="30.75" thickBot="1" x14ac:dyDescent="0.25">
      <c r="C27" s="180" t="s">
        <v>8</v>
      </c>
      <c r="D27" s="181"/>
      <c r="E27" s="182"/>
      <c r="F27" s="90"/>
      <c r="G27" s="90"/>
    </row>
    <row r="28" spans="1:12" ht="38.25" x14ac:dyDescent="0.2">
      <c r="C28" s="99" t="s">
        <v>11</v>
      </c>
      <c r="D28" s="98" t="s">
        <v>9</v>
      </c>
      <c r="E28" s="97" t="s">
        <v>3</v>
      </c>
      <c r="G28" s="96"/>
      <c r="H28" s="95"/>
    </row>
    <row r="29" spans="1:12" ht="13.5" thickBot="1" x14ac:dyDescent="0.25">
      <c r="C29" s="94">
        <f>C20+C15</f>
        <v>0</v>
      </c>
      <c r="D29" s="93">
        <f>G15+G20+E25+G25</f>
        <v>0</v>
      </c>
      <c r="E29" s="92">
        <f>H15+H20</f>
        <v>0</v>
      </c>
      <c r="G29" s="90"/>
    </row>
    <row r="30" spans="1:12" x14ac:dyDescent="0.2">
      <c r="G30" s="90"/>
    </row>
    <row r="31" spans="1:12" x14ac:dyDescent="0.2">
      <c r="A31" s="89"/>
    </row>
    <row r="32" spans="1:12" x14ac:dyDescent="0.2">
      <c r="A32" s="88"/>
      <c r="B32" s="87"/>
    </row>
  </sheetData>
  <dataConsolidate/>
  <mergeCells count="6">
    <mergeCell ref="C27:E27"/>
    <mergeCell ref="A21:G21"/>
    <mergeCell ref="A1:F1"/>
    <mergeCell ref="A2:E2"/>
    <mergeCell ref="A11:H11"/>
    <mergeCell ref="A16:H16"/>
  </mergeCells>
  <dataValidations count="1">
    <dataValidation type="list" allowBlank="1" showInputMessage="1" showErrorMessage="1" sqref="E9" xr:uid="{00000000-0002-0000-0000-000000000000}">
      <formula1>"Ausschreibung,Feinanalyse"</formula1>
    </dataValidation>
  </dataValidation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&amp;CESC-Projekt XXX</oddHeader>
    <oddFooter>&amp;L&amp;F, 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20"/>
  <sheetViews>
    <sheetView workbookViewId="0">
      <selection activeCell="C27" sqref="C27"/>
    </sheetView>
  </sheetViews>
  <sheetFormatPr baseColWidth="10" defaultRowHeight="12.75" x14ac:dyDescent="0.2"/>
  <cols>
    <col min="1" max="2" width="27" customWidth="1"/>
    <col min="3" max="3" width="22.42578125" customWidth="1"/>
    <col min="4" max="4" width="12" customWidth="1"/>
    <col min="5" max="5" width="14.85546875" customWidth="1"/>
    <col min="6" max="6" width="20.7109375" customWidth="1"/>
    <col min="7" max="7" width="12" customWidth="1"/>
    <col min="8" max="8" width="19.85546875" customWidth="1"/>
  </cols>
  <sheetData>
    <row r="1" spans="1:4" ht="18" x14ac:dyDescent="0.25">
      <c r="A1" s="203" t="str">
        <f>Übersicht_Baseline!A1</f>
        <v>ESC XXX</v>
      </c>
      <c r="B1" s="203"/>
      <c r="C1" s="203"/>
      <c r="D1" s="203"/>
    </row>
    <row r="2" spans="1:4" ht="18.75" thickBot="1" x14ac:dyDescent="0.25">
      <c r="A2" s="25" t="s">
        <v>110</v>
      </c>
      <c r="B2" s="25"/>
      <c r="C2" s="178"/>
      <c r="D2" s="178"/>
    </row>
    <row r="3" spans="1:4" ht="30" x14ac:dyDescent="0.2">
      <c r="A3" s="174" t="s">
        <v>32</v>
      </c>
      <c r="B3" s="208" t="s">
        <v>113</v>
      </c>
      <c r="C3" s="199" t="s">
        <v>115</v>
      </c>
      <c r="D3" s="200"/>
    </row>
    <row r="4" spans="1:4" ht="17.25" thickBot="1" x14ac:dyDescent="0.25">
      <c r="A4" s="207"/>
      <c r="B4" s="209" t="s">
        <v>114</v>
      </c>
      <c r="C4" s="201" t="s">
        <v>109</v>
      </c>
      <c r="D4" s="202"/>
    </row>
    <row r="5" spans="1:4" ht="15" thickBot="1" x14ac:dyDescent="0.25">
      <c r="A5" s="175" t="s">
        <v>33</v>
      </c>
      <c r="B5" s="205"/>
      <c r="C5" s="192">
        <v>240</v>
      </c>
      <c r="D5" s="193"/>
    </row>
    <row r="6" spans="1:4" ht="15" thickBot="1" x14ac:dyDescent="0.25">
      <c r="A6" s="175" t="s">
        <v>98</v>
      </c>
      <c r="B6" s="205"/>
      <c r="C6" s="192">
        <v>140</v>
      </c>
      <c r="D6" s="193"/>
    </row>
    <row r="7" spans="1:4" ht="15" thickBot="1" x14ac:dyDescent="0.25">
      <c r="A7" s="175" t="s">
        <v>2</v>
      </c>
      <c r="B7" s="205"/>
      <c r="C7" s="192">
        <v>310</v>
      </c>
      <c r="D7" s="193"/>
    </row>
    <row r="8" spans="1:4" ht="15" thickBot="1" x14ac:dyDescent="0.25">
      <c r="A8" s="175" t="s">
        <v>34</v>
      </c>
      <c r="B8" s="205"/>
      <c r="C8" s="192">
        <v>270</v>
      </c>
      <c r="D8" s="193"/>
    </row>
    <row r="9" spans="1:4" ht="29.25" thickBot="1" x14ac:dyDescent="0.25">
      <c r="A9" s="175" t="s">
        <v>99</v>
      </c>
      <c r="B9" s="205"/>
      <c r="C9" s="192">
        <v>20</v>
      </c>
      <c r="D9" s="193"/>
    </row>
    <row r="10" spans="1:4" ht="43.5" thickBot="1" x14ac:dyDescent="0.25">
      <c r="A10" s="175" t="s">
        <v>100</v>
      </c>
      <c r="B10" s="205"/>
      <c r="C10" s="192">
        <v>0</v>
      </c>
      <c r="D10" s="193"/>
    </row>
    <row r="11" spans="1:4" ht="15" thickBot="1" x14ac:dyDescent="0.25">
      <c r="A11" s="175" t="s">
        <v>107</v>
      </c>
      <c r="B11" s="205"/>
      <c r="C11" s="192">
        <v>560</v>
      </c>
      <c r="D11" s="193"/>
    </row>
    <row r="12" spans="1:4" ht="43.5" thickBot="1" x14ac:dyDescent="0.25">
      <c r="A12" s="175" t="s">
        <v>108</v>
      </c>
      <c r="B12" s="205"/>
      <c r="C12" s="192">
        <v>0</v>
      </c>
      <c r="D12" s="193"/>
    </row>
    <row r="13" spans="1:4" ht="15" thickBot="1" x14ac:dyDescent="0.25">
      <c r="A13" s="194" t="s">
        <v>101</v>
      </c>
      <c r="B13" s="206"/>
      <c r="C13" s="176" t="s">
        <v>102</v>
      </c>
      <c r="D13" s="176">
        <v>300</v>
      </c>
    </row>
    <row r="14" spans="1:4" ht="29.25" thickBot="1" x14ac:dyDescent="0.25">
      <c r="A14" s="195"/>
      <c r="B14" s="206"/>
      <c r="C14" s="176" t="s">
        <v>103</v>
      </c>
      <c r="D14" s="176">
        <v>180</v>
      </c>
    </row>
    <row r="15" spans="1:4" ht="29.25" thickBot="1" x14ac:dyDescent="0.25">
      <c r="A15" s="196"/>
      <c r="B15" s="176"/>
      <c r="C15" s="176" t="s">
        <v>104</v>
      </c>
      <c r="D15" s="176">
        <v>40</v>
      </c>
    </row>
    <row r="16" spans="1:4" ht="43.5" thickBot="1" x14ac:dyDescent="0.25">
      <c r="A16" s="175" t="s">
        <v>105</v>
      </c>
      <c r="B16" s="205"/>
      <c r="C16" s="197" t="s">
        <v>106</v>
      </c>
      <c r="D16" s="198"/>
    </row>
    <row r="19" spans="1:2" ht="14.25" x14ac:dyDescent="0.2">
      <c r="A19" s="179" t="s">
        <v>111</v>
      </c>
      <c r="B19" s="179"/>
    </row>
    <row r="20" spans="1:2" x14ac:dyDescent="0.2">
      <c r="A20" s="177"/>
      <c r="B20" s="177"/>
    </row>
  </sheetData>
  <mergeCells count="13">
    <mergeCell ref="C3:D3"/>
    <mergeCell ref="C4:D4"/>
    <mergeCell ref="A1:D1"/>
    <mergeCell ref="C5:D5"/>
    <mergeCell ref="C6:D6"/>
    <mergeCell ref="C7:D7"/>
    <mergeCell ref="C8:D8"/>
    <mergeCell ref="C9:D9"/>
    <mergeCell ref="C12:D12"/>
    <mergeCell ref="C10:D10"/>
    <mergeCell ref="A13:A15"/>
    <mergeCell ref="C16:D16"/>
    <mergeCell ref="C11:D1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JF17"/>
  <sheetViews>
    <sheetView topLeftCell="C1" zoomScaleNormal="100" zoomScaleSheetLayoutView="85" workbookViewId="0">
      <selection activeCell="N6" sqref="N6"/>
    </sheetView>
  </sheetViews>
  <sheetFormatPr baseColWidth="10" defaultColWidth="11.42578125" defaultRowHeight="12.75" x14ac:dyDescent="0.2"/>
  <cols>
    <col min="1" max="1" width="5.28515625" style="33" customWidth="1"/>
    <col min="2" max="2" width="32.28515625" style="67" customWidth="1"/>
    <col min="3" max="3" width="18" style="67" customWidth="1"/>
    <col min="4" max="4" width="21.7109375" style="67" customWidth="1"/>
    <col min="5" max="5" width="11" style="67" bestFit="1" customWidth="1"/>
    <col min="6" max="6" width="12.7109375" style="67" customWidth="1"/>
    <col min="7" max="7" width="24.7109375" style="67" customWidth="1"/>
    <col min="8" max="8" width="13.5703125" style="67" customWidth="1"/>
    <col min="9" max="11" width="14.7109375" style="67" bestFit="1" customWidth="1"/>
    <col min="12" max="22" width="14.7109375" style="67" customWidth="1"/>
    <col min="23" max="23" width="38.28515625" style="67" customWidth="1"/>
    <col min="24" max="24" width="23.5703125" style="31" customWidth="1"/>
    <col min="25" max="25" width="22.7109375" style="32" customWidth="1"/>
    <col min="26" max="26" width="29.28515625" style="32" customWidth="1"/>
    <col min="27" max="27" width="13.42578125" style="32" customWidth="1"/>
    <col min="28" max="28" width="16.42578125" style="32" customWidth="1"/>
    <col min="29" max="29" width="17.7109375" style="32" customWidth="1"/>
    <col min="30" max="30" width="44.7109375" style="32" customWidth="1"/>
    <col min="31" max="16384" width="11.42578125" style="32"/>
  </cols>
  <sheetData>
    <row r="1" spans="1:266" ht="20.100000000000001" customHeight="1" x14ac:dyDescent="0.2">
      <c r="A1" s="29" t="s">
        <v>63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66" ht="20.100000000000001" customHeight="1" x14ac:dyDescent="0.2">
      <c r="A2" s="29" t="s">
        <v>64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</row>
    <row r="3" spans="1:266" ht="20.100000000000001" customHeight="1" x14ac:dyDescent="0.2">
      <c r="A3" s="85" t="s">
        <v>69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204" t="s">
        <v>73</v>
      </c>
      <c r="Q3" s="204"/>
      <c r="R3" s="204"/>
      <c r="S3" s="204"/>
      <c r="T3" s="204"/>
      <c r="U3" s="204"/>
      <c r="V3" s="204"/>
      <c r="W3" s="30"/>
    </row>
    <row r="4" spans="1:266" ht="15" customHeight="1" thickBot="1" x14ac:dyDescent="0.25">
      <c r="A4" s="34" t="s">
        <v>36</v>
      </c>
      <c r="B4" s="3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66" s="45" customFormat="1" ht="55.5" customHeight="1" thickBot="1" x14ac:dyDescent="0.25">
      <c r="A5" s="36" t="s">
        <v>75</v>
      </c>
      <c r="B5" s="37" t="s">
        <v>37</v>
      </c>
      <c r="C5" s="38" t="s">
        <v>38</v>
      </c>
      <c r="D5" s="37" t="s">
        <v>39</v>
      </c>
      <c r="E5" s="39" t="s">
        <v>40</v>
      </c>
      <c r="F5" s="37" t="s">
        <v>41</v>
      </c>
      <c r="G5" s="39" t="s">
        <v>42</v>
      </c>
      <c r="H5" s="37" t="s">
        <v>43</v>
      </c>
      <c r="I5" s="39" t="s">
        <v>44</v>
      </c>
      <c r="J5" s="37" t="s">
        <v>45</v>
      </c>
      <c r="K5" s="39" t="s">
        <v>46</v>
      </c>
      <c r="L5" s="40" t="s">
        <v>47</v>
      </c>
      <c r="M5" s="41" t="s">
        <v>48</v>
      </c>
      <c r="N5" s="40" t="s">
        <v>49</v>
      </c>
      <c r="O5" s="79" t="s">
        <v>50</v>
      </c>
      <c r="P5" s="80" t="s">
        <v>51</v>
      </c>
      <c r="Q5" s="79" t="s">
        <v>52</v>
      </c>
      <c r="R5" s="81" t="s">
        <v>53</v>
      </c>
      <c r="S5" s="80" t="s">
        <v>54</v>
      </c>
      <c r="T5" s="79" t="s">
        <v>55</v>
      </c>
      <c r="U5" s="81" t="s">
        <v>56</v>
      </c>
      <c r="V5" s="82" t="s">
        <v>62</v>
      </c>
      <c r="W5" s="43" t="s">
        <v>57</v>
      </c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32"/>
      <c r="JE5" s="32"/>
      <c r="JF5" s="44"/>
    </row>
    <row r="6" spans="1:266" x14ac:dyDescent="0.2">
      <c r="A6" s="46" t="s">
        <v>76</v>
      </c>
      <c r="B6" s="47" t="s">
        <v>77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  <c r="N6" s="48"/>
      <c r="O6" s="53"/>
      <c r="P6" s="53"/>
      <c r="Q6" s="53"/>
      <c r="R6" s="53"/>
      <c r="S6" s="53"/>
      <c r="T6" s="53"/>
      <c r="U6" s="53"/>
      <c r="V6" s="53"/>
      <c r="W6" s="76"/>
      <c r="X6" s="32"/>
    </row>
    <row r="7" spans="1:266" x14ac:dyDescent="0.2">
      <c r="A7" s="51" t="s">
        <v>78</v>
      </c>
      <c r="B7" s="52" t="s">
        <v>79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  <c r="N7" s="53"/>
      <c r="O7" s="53"/>
      <c r="P7" s="53"/>
      <c r="Q7" s="53"/>
      <c r="R7" s="53"/>
      <c r="S7" s="53"/>
      <c r="T7" s="53"/>
      <c r="U7" s="53"/>
      <c r="V7" s="53"/>
      <c r="W7" s="77"/>
      <c r="X7" s="32"/>
    </row>
    <row r="8" spans="1:266" x14ac:dyDescent="0.2">
      <c r="A8" s="51" t="s">
        <v>80</v>
      </c>
      <c r="B8" s="52" t="s">
        <v>81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53"/>
      <c r="O8" s="53"/>
      <c r="P8" s="53"/>
      <c r="Q8" s="53"/>
      <c r="R8" s="53"/>
      <c r="S8" s="53"/>
      <c r="T8" s="53"/>
      <c r="U8" s="53"/>
      <c r="V8" s="53"/>
      <c r="W8" s="77"/>
      <c r="X8" s="32"/>
    </row>
    <row r="9" spans="1:266" ht="13.5" thickBot="1" x14ac:dyDescent="0.25">
      <c r="A9" s="56" t="s">
        <v>82</v>
      </c>
      <c r="B9" s="57" t="s">
        <v>83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/>
      <c r="N9" s="58"/>
      <c r="O9" s="53"/>
      <c r="P9" s="53"/>
      <c r="Q9" s="53"/>
      <c r="R9" s="53"/>
      <c r="S9" s="53"/>
      <c r="T9" s="53"/>
      <c r="U9" s="53"/>
      <c r="V9" s="53"/>
      <c r="W9" s="78"/>
      <c r="X9" s="32"/>
    </row>
    <row r="10" spans="1:266" x14ac:dyDescent="0.2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4"/>
      <c r="Y10" s="64"/>
    </row>
    <row r="11" spans="1:266" x14ac:dyDescent="0.2">
      <c r="A11" s="65"/>
      <c r="B11" s="66"/>
      <c r="C11" s="66"/>
      <c r="D11" s="66"/>
      <c r="E11" s="66"/>
      <c r="F11" s="66"/>
      <c r="G11" s="66"/>
      <c r="W11" s="68"/>
      <c r="X11" s="64"/>
      <c r="Y11" s="64"/>
    </row>
    <row r="12" spans="1:266" ht="13.5" thickBot="1" x14ac:dyDescent="0.25">
      <c r="A12" s="65"/>
      <c r="B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</row>
    <row r="13" spans="1:266" x14ac:dyDescent="0.2">
      <c r="A13" s="65"/>
      <c r="B13" s="69" t="s">
        <v>58</v>
      </c>
      <c r="C13" s="70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1:266" x14ac:dyDescent="0.2">
      <c r="A14" s="65"/>
      <c r="B14" s="71" t="s">
        <v>59</v>
      </c>
      <c r="C14" s="72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</row>
    <row r="15" spans="1:266" x14ac:dyDescent="0.2">
      <c r="A15" s="65"/>
      <c r="B15" s="71" t="s">
        <v>60</v>
      </c>
      <c r="C15" s="73"/>
    </row>
    <row r="16" spans="1:266" ht="13.5" thickBot="1" x14ac:dyDescent="0.25">
      <c r="A16" s="65"/>
      <c r="B16" s="74" t="s">
        <v>61</v>
      </c>
      <c r="C16" s="75"/>
    </row>
    <row r="17" spans="1:2" x14ac:dyDescent="0.2">
      <c r="A17" s="65"/>
      <c r="B17" s="66"/>
    </row>
  </sheetData>
  <sheetProtection formatCells="0" formatColumns="0" formatRows="0" insertRows="0"/>
  <mergeCells count="1">
    <mergeCell ref="P3:V3"/>
  </mergeCells>
  <pageMargins left="0.74803149606299213" right="0.6692913385826772" top="0.78740157480314965" bottom="0.59055118110236227" header="0.39370078740157483" footer="0.39370078740157483"/>
  <pageSetup paperSize="9" scale="75" fitToHeight="0" orientation="landscape" r:id="rId1"/>
  <headerFooter alignWithMargins="0">
    <oddHeader>&amp;C&amp;A</oddHeader>
    <oddFooter>&amp;L&amp;"Arial,Standard"&amp;7Seite &amp;P von &amp;N&amp;R&amp;"Arial,Standard"&amp;7ESC Leitfaden Hessen
Stand: Januar 2020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  <pageSetUpPr fitToPage="1"/>
  </sheetPr>
  <dimension ref="A1:JD17"/>
  <sheetViews>
    <sheetView tabSelected="1" zoomScaleNormal="100" zoomScaleSheetLayoutView="85" workbookViewId="0">
      <selection activeCell="I28" sqref="I28"/>
    </sheetView>
  </sheetViews>
  <sheetFormatPr baseColWidth="10" defaultColWidth="11.42578125" defaultRowHeight="12.75" x14ac:dyDescent="0.2"/>
  <cols>
    <col min="1" max="1" width="5.28515625" style="33" customWidth="1"/>
    <col min="2" max="2" width="32.28515625" style="67" customWidth="1"/>
    <col min="3" max="3" width="9.28515625" style="67" customWidth="1"/>
    <col min="4" max="4" width="19.140625" style="67" customWidth="1"/>
    <col min="5" max="5" width="11" style="67" bestFit="1" customWidth="1"/>
    <col min="6" max="6" width="12.7109375" style="67" customWidth="1"/>
    <col min="7" max="7" width="22.7109375" style="67" customWidth="1"/>
    <col min="8" max="8" width="13.5703125" style="67" customWidth="1"/>
    <col min="9" max="11" width="14.7109375" style="67" bestFit="1" customWidth="1"/>
    <col min="12" max="20" width="14.7109375" style="67" customWidth="1"/>
    <col min="21" max="21" width="38.28515625" style="67" customWidth="1"/>
    <col min="22" max="22" width="23.5703125" style="31" customWidth="1"/>
    <col min="23" max="23" width="22.7109375" style="32" customWidth="1"/>
    <col min="24" max="24" width="29.28515625" style="32" customWidth="1"/>
    <col min="25" max="25" width="13.42578125" style="32" customWidth="1"/>
    <col min="26" max="26" width="16.42578125" style="32" customWidth="1"/>
    <col min="27" max="27" width="17.7109375" style="32" customWidth="1"/>
    <col min="28" max="28" width="44.7109375" style="32" customWidth="1"/>
    <col min="29" max="16384" width="11.42578125" style="32"/>
  </cols>
  <sheetData>
    <row r="1" spans="1:264" ht="20.100000000000001" customHeight="1" x14ac:dyDescent="0.2">
      <c r="A1" s="29" t="s">
        <v>63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</row>
    <row r="2" spans="1:264" ht="20.100000000000001" customHeight="1" x14ac:dyDescent="0.2">
      <c r="A2" s="29" t="s">
        <v>66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</row>
    <row r="3" spans="1:264" ht="20.100000000000001" customHeight="1" x14ac:dyDescent="0.2">
      <c r="A3" s="85" t="s">
        <v>69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204" t="s">
        <v>73</v>
      </c>
      <c r="O3" s="204"/>
      <c r="P3" s="204"/>
      <c r="Q3" s="204"/>
      <c r="R3" s="204"/>
      <c r="S3" s="204"/>
      <c r="T3" s="204"/>
      <c r="U3" s="30"/>
    </row>
    <row r="4" spans="1:264" ht="15" customHeight="1" thickBot="1" x14ac:dyDescent="0.25">
      <c r="A4" s="34" t="s">
        <v>36</v>
      </c>
      <c r="B4" s="35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</row>
    <row r="5" spans="1:264" s="45" customFormat="1" ht="55.5" customHeight="1" thickBot="1" x14ac:dyDescent="0.25">
      <c r="A5" s="36" t="s">
        <v>75</v>
      </c>
      <c r="B5" s="37" t="s">
        <v>37</v>
      </c>
      <c r="C5" s="39" t="s">
        <v>68</v>
      </c>
      <c r="D5" s="37" t="s">
        <v>67</v>
      </c>
      <c r="E5" s="39" t="s">
        <v>40</v>
      </c>
      <c r="F5" s="37" t="s">
        <v>41</v>
      </c>
      <c r="G5" s="39" t="s">
        <v>42</v>
      </c>
      <c r="H5" s="37" t="s">
        <v>43</v>
      </c>
      <c r="I5" s="39" t="s">
        <v>44</v>
      </c>
      <c r="J5" s="37" t="s">
        <v>45</v>
      </c>
      <c r="K5" s="39" t="s">
        <v>46</v>
      </c>
      <c r="L5" s="84" t="s">
        <v>47</v>
      </c>
      <c r="M5" s="83" t="s">
        <v>50</v>
      </c>
      <c r="N5" s="84" t="s">
        <v>51</v>
      </c>
      <c r="O5" s="83" t="s">
        <v>52</v>
      </c>
      <c r="P5" s="42" t="s">
        <v>53</v>
      </c>
      <c r="Q5" s="84" t="s">
        <v>65</v>
      </c>
      <c r="R5" s="83" t="s">
        <v>55</v>
      </c>
      <c r="S5" s="42" t="s">
        <v>56</v>
      </c>
      <c r="T5" s="83" t="s">
        <v>74</v>
      </c>
      <c r="U5" s="43" t="s">
        <v>57</v>
      </c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  <c r="IW5" s="32"/>
      <c r="IX5" s="32"/>
      <c r="IY5" s="32"/>
      <c r="IZ5" s="32"/>
      <c r="JA5" s="32"/>
      <c r="JB5" s="32"/>
      <c r="JC5" s="32"/>
      <c r="JD5" s="44"/>
    </row>
    <row r="6" spans="1:264" x14ac:dyDescent="0.2">
      <c r="A6" s="46" t="s">
        <v>76</v>
      </c>
      <c r="B6" s="47" t="s">
        <v>77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9"/>
      <c r="N6" s="49"/>
      <c r="O6" s="49"/>
      <c r="P6" s="49"/>
      <c r="Q6" s="49"/>
      <c r="R6" s="49"/>
      <c r="S6" s="49"/>
      <c r="T6" s="49"/>
      <c r="U6" s="50"/>
      <c r="V6" s="32"/>
    </row>
    <row r="7" spans="1:264" x14ac:dyDescent="0.2">
      <c r="A7" s="51" t="s">
        <v>78</v>
      </c>
      <c r="B7" s="52" t="s">
        <v>79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4"/>
      <c r="N7" s="54"/>
      <c r="O7" s="54"/>
      <c r="P7" s="54"/>
      <c r="Q7" s="54"/>
      <c r="R7" s="54"/>
      <c r="S7" s="54"/>
      <c r="T7" s="54"/>
      <c r="U7" s="55"/>
      <c r="V7" s="32"/>
    </row>
    <row r="8" spans="1:264" x14ac:dyDescent="0.2">
      <c r="A8" s="51" t="s">
        <v>80</v>
      </c>
      <c r="B8" s="52" t="s">
        <v>81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54"/>
      <c r="N8" s="54"/>
      <c r="O8" s="54"/>
      <c r="P8" s="54"/>
      <c r="Q8" s="54"/>
      <c r="R8" s="54"/>
      <c r="S8" s="54"/>
      <c r="T8" s="54"/>
      <c r="U8" s="55"/>
      <c r="V8" s="32"/>
    </row>
    <row r="9" spans="1:264" ht="13.5" thickBot="1" x14ac:dyDescent="0.25">
      <c r="A9" s="56" t="s">
        <v>82</v>
      </c>
      <c r="B9" s="57" t="s">
        <v>83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9"/>
      <c r="N9" s="59"/>
      <c r="O9" s="59"/>
      <c r="P9" s="59"/>
      <c r="Q9" s="59"/>
      <c r="R9" s="59"/>
      <c r="S9" s="59"/>
      <c r="T9" s="59"/>
      <c r="U9" s="60"/>
      <c r="V9" s="32"/>
    </row>
    <row r="10" spans="1:264" x14ac:dyDescent="0.2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3"/>
      <c r="V10" s="64"/>
      <c r="W10" s="64"/>
    </row>
    <row r="11" spans="1:264" x14ac:dyDescent="0.2">
      <c r="A11" s="65"/>
      <c r="B11" s="66"/>
      <c r="C11" s="66"/>
      <c r="D11" s="66"/>
      <c r="E11" s="66"/>
      <c r="F11" s="66"/>
      <c r="G11" s="66"/>
      <c r="U11" s="68"/>
      <c r="V11" s="64"/>
      <c r="W11" s="64"/>
    </row>
    <row r="12" spans="1:264" ht="13.5" thickBot="1" x14ac:dyDescent="0.25">
      <c r="A12" s="65"/>
      <c r="B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</row>
    <row r="13" spans="1:264" x14ac:dyDescent="0.2">
      <c r="A13" s="65"/>
      <c r="B13" s="69" t="s">
        <v>58</v>
      </c>
      <c r="C13" s="70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</row>
    <row r="14" spans="1:264" x14ac:dyDescent="0.2">
      <c r="A14" s="65"/>
      <c r="B14" s="71" t="s">
        <v>59</v>
      </c>
      <c r="C14" s="72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</row>
    <row r="15" spans="1:264" x14ac:dyDescent="0.2">
      <c r="A15" s="65"/>
      <c r="B15" s="71" t="s">
        <v>60</v>
      </c>
      <c r="C15" s="73"/>
    </row>
    <row r="16" spans="1:264" ht="13.5" thickBot="1" x14ac:dyDescent="0.25">
      <c r="A16" s="65"/>
      <c r="B16" s="74" t="s">
        <v>61</v>
      </c>
      <c r="C16" s="75"/>
    </row>
    <row r="17" spans="1:2" x14ac:dyDescent="0.2">
      <c r="A17" s="65"/>
      <c r="B17" s="66"/>
    </row>
  </sheetData>
  <sheetProtection formatCells="0" formatColumns="0" formatRows="0" insertRows="0"/>
  <mergeCells count="1">
    <mergeCell ref="N3:T3"/>
  </mergeCells>
  <pageMargins left="0.74803149606299213" right="0.6692913385826772" top="0.78740157480314965" bottom="0.59055118110236227" header="0.39370078740157483" footer="0.39370078740157483"/>
  <pageSetup paperSize="9" scale="75" fitToHeight="0" orientation="landscape" r:id="rId1"/>
  <headerFooter alignWithMargins="0">
    <oddHeader>&amp;C&amp;A</oddHeader>
    <oddFooter>&amp;L&amp;"Arial,Standard"&amp;7Seite &amp;P von &amp;N&amp;R&amp;"Arial,Standard"&amp;7ESC Leitfaden Hessen
Stand: Januar 2020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042"/>
  <sheetViews>
    <sheetView zoomScaleNormal="100" workbookViewId="0">
      <selection activeCell="C3" sqref="C3"/>
    </sheetView>
  </sheetViews>
  <sheetFormatPr baseColWidth="10" defaultRowHeight="12.75" x14ac:dyDescent="0.2"/>
  <cols>
    <col min="1" max="1" width="9" style="3" bestFit="1" customWidth="1"/>
    <col min="2" max="2" width="7.42578125" bestFit="1" customWidth="1"/>
    <col min="3" max="3" width="11.7109375" bestFit="1" customWidth="1"/>
    <col min="4" max="4" width="15.28515625" bestFit="1" customWidth="1"/>
    <col min="5" max="5" width="8.7109375" bestFit="1" customWidth="1"/>
    <col min="7" max="7" width="22.5703125" customWidth="1"/>
    <col min="14" max="15" width="22.42578125" bestFit="1" customWidth="1"/>
  </cols>
  <sheetData>
    <row r="1" spans="1:12" ht="13.5" thickBot="1" x14ac:dyDescent="0.25">
      <c r="A1" s="20" t="s">
        <v>0</v>
      </c>
      <c r="B1" s="21" t="s">
        <v>14</v>
      </c>
      <c r="C1" s="21" t="s">
        <v>15</v>
      </c>
      <c r="D1" s="22" t="s">
        <v>18</v>
      </c>
      <c r="E1" s="22" t="s">
        <v>20</v>
      </c>
    </row>
    <row r="2" spans="1:12" x14ac:dyDescent="0.2">
      <c r="A2" s="23" t="s">
        <v>29</v>
      </c>
      <c r="G2" s="8" t="s">
        <v>16</v>
      </c>
      <c r="H2" s="9" t="s">
        <v>17</v>
      </c>
      <c r="I2" s="10"/>
      <c r="J2" s="11"/>
    </row>
    <row r="3" spans="1:12" x14ac:dyDescent="0.2">
      <c r="C3">
        <f>IF(B2&gt;=15,0,20-B2)</f>
        <v>20</v>
      </c>
      <c r="E3">
        <f>E2+C3</f>
        <v>20</v>
      </c>
      <c r="G3" s="12" t="s">
        <v>24</v>
      </c>
      <c r="H3" s="13" t="s">
        <v>26</v>
      </c>
      <c r="I3" s="14"/>
      <c r="J3" s="15"/>
    </row>
    <row r="4" spans="1:12" ht="13.5" thickBot="1" x14ac:dyDescent="0.25">
      <c r="G4" s="16" t="s">
        <v>21</v>
      </c>
      <c r="H4" s="17">
        <f>AVERAGE(H9:H28)</f>
        <v>0</v>
      </c>
      <c r="I4" s="18" t="s">
        <v>19</v>
      </c>
      <c r="J4" s="19" t="s">
        <v>27</v>
      </c>
      <c r="K4" s="24" t="s">
        <v>22</v>
      </c>
      <c r="L4" s="25" t="s">
        <v>28</v>
      </c>
    </row>
    <row r="5" spans="1:12" ht="13.5" thickBot="1" x14ac:dyDescent="0.25">
      <c r="G5" s="16" t="s">
        <v>25</v>
      </c>
      <c r="H5" s="17">
        <f>AVERAGE(H19:H28)</f>
        <v>0</v>
      </c>
      <c r="I5" s="18" t="s">
        <v>19</v>
      </c>
      <c r="J5" s="19" t="s">
        <v>27</v>
      </c>
      <c r="K5" s="24" t="s">
        <v>22</v>
      </c>
      <c r="L5" s="25" t="s">
        <v>28</v>
      </c>
    </row>
    <row r="8" spans="1:12" ht="38.25" x14ac:dyDescent="0.2">
      <c r="G8" s="28" t="s">
        <v>30</v>
      </c>
      <c r="H8" s="27" t="s">
        <v>31</v>
      </c>
      <c r="I8" s="6"/>
      <c r="J8" s="7"/>
    </row>
    <row r="9" spans="1:12" x14ac:dyDescent="0.2">
      <c r="G9" s="26">
        <v>2000</v>
      </c>
      <c r="H9" s="26">
        <v>0</v>
      </c>
    </row>
    <row r="10" spans="1:12" x14ac:dyDescent="0.2">
      <c r="G10" s="26">
        <v>2001</v>
      </c>
      <c r="H10" s="26">
        <f>D1462</f>
        <v>0</v>
      </c>
    </row>
    <row r="11" spans="1:12" x14ac:dyDescent="0.2">
      <c r="G11" s="26">
        <v>2002</v>
      </c>
      <c r="H11" s="26">
        <f>D1827</f>
        <v>0</v>
      </c>
    </row>
    <row r="12" spans="1:12" x14ac:dyDescent="0.2">
      <c r="G12" s="26">
        <v>2003</v>
      </c>
      <c r="H12" s="26">
        <f>D2192</f>
        <v>0</v>
      </c>
    </row>
    <row r="13" spans="1:12" x14ac:dyDescent="0.2">
      <c r="G13" s="26">
        <v>2004</v>
      </c>
      <c r="H13" s="26">
        <f>D2557</f>
        <v>0</v>
      </c>
    </row>
    <row r="14" spans="1:12" x14ac:dyDescent="0.2">
      <c r="G14" s="26">
        <v>2005</v>
      </c>
      <c r="H14" s="26">
        <f>D2923</f>
        <v>0</v>
      </c>
    </row>
    <row r="15" spans="1:12" x14ac:dyDescent="0.2">
      <c r="G15" s="26">
        <v>2006</v>
      </c>
      <c r="H15" s="26">
        <f>D3288</f>
        <v>0</v>
      </c>
    </row>
    <row r="16" spans="1:12" x14ac:dyDescent="0.2">
      <c r="G16" s="26">
        <v>2007</v>
      </c>
      <c r="H16" s="26">
        <f>D3653</f>
        <v>0</v>
      </c>
      <c r="J16" s="1"/>
    </row>
    <row r="17" spans="7:10" x14ac:dyDescent="0.2">
      <c r="G17" s="26">
        <v>2008</v>
      </c>
      <c r="H17" s="26">
        <f>D4018</f>
        <v>0</v>
      </c>
      <c r="J17" s="1"/>
    </row>
    <row r="18" spans="7:10" x14ac:dyDescent="0.2">
      <c r="G18" s="26">
        <v>2009</v>
      </c>
      <c r="H18" s="26">
        <f>D4384</f>
        <v>0</v>
      </c>
      <c r="J18" s="1"/>
    </row>
    <row r="19" spans="7:10" x14ac:dyDescent="0.2">
      <c r="G19" s="26">
        <v>2010</v>
      </c>
      <c r="H19" s="26">
        <f>D4749</f>
        <v>0</v>
      </c>
      <c r="J19" s="1"/>
    </row>
    <row r="20" spans="7:10" x14ac:dyDescent="0.2">
      <c r="G20" s="26">
        <v>2011</v>
      </c>
      <c r="H20" s="26">
        <f>D5114</f>
        <v>0</v>
      </c>
      <c r="J20" s="1"/>
    </row>
    <row r="21" spans="7:10" x14ac:dyDescent="0.2">
      <c r="G21" s="26">
        <v>2012</v>
      </c>
      <c r="H21" s="26">
        <f>D5479</f>
        <v>0</v>
      </c>
      <c r="J21" s="1"/>
    </row>
    <row r="22" spans="7:10" x14ac:dyDescent="0.2">
      <c r="G22" s="26">
        <v>2013</v>
      </c>
      <c r="H22" s="26">
        <f>D5845</f>
        <v>0</v>
      </c>
      <c r="J22" s="1"/>
    </row>
    <row r="23" spans="7:10" x14ac:dyDescent="0.2">
      <c r="G23" s="26">
        <v>2014</v>
      </c>
      <c r="H23" s="26">
        <f>D6210</f>
        <v>0</v>
      </c>
      <c r="J23" s="1"/>
    </row>
    <row r="24" spans="7:10" x14ac:dyDescent="0.2">
      <c r="G24" s="26">
        <v>2015</v>
      </c>
      <c r="H24" s="26">
        <f>D6575</f>
        <v>0</v>
      </c>
      <c r="J24" s="1"/>
    </row>
    <row r="25" spans="7:10" x14ac:dyDescent="0.2">
      <c r="G25" s="26">
        <v>2016</v>
      </c>
      <c r="H25" s="26">
        <f>D6940</f>
        <v>0</v>
      </c>
      <c r="J25" s="1"/>
    </row>
    <row r="26" spans="7:10" x14ac:dyDescent="0.2">
      <c r="G26" s="26">
        <v>2017</v>
      </c>
      <c r="H26" s="26">
        <f>D7306</f>
        <v>0</v>
      </c>
      <c r="I26" s="1"/>
      <c r="J26" s="1"/>
    </row>
    <row r="27" spans="7:10" x14ac:dyDescent="0.2">
      <c r="G27" s="26">
        <v>2018</v>
      </c>
      <c r="H27" s="26">
        <f>D7671</f>
        <v>0</v>
      </c>
      <c r="I27" s="1"/>
      <c r="J27" s="1"/>
    </row>
    <row r="28" spans="7:10" x14ac:dyDescent="0.2">
      <c r="G28" s="26">
        <v>2019</v>
      </c>
      <c r="H28" s="26">
        <f>D8036</f>
        <v>0</v>
      </c>
      <c r="I28" s="1"/>
      <c r="J28" s="1"/>
    </row>
    <row r="366" spans="2:15" ht="13.5" thickBot="1" x14ac:dyDescent="0.25">
      <c r="B366" s="2"/>
      <c r="C366" s="2"/>
      <c r="D366" s="2"/>
      <c r="E366" s="2"/>
      <c r="O366">
        <v>3714.2999999999997</v>
      </c>
    </row>
    <row r="367" spans="2:15" ht="13.5" thickTop="1" x14ac:dyDescent="0.2"/>
    <row r="372" spans="10:10" x14ac:dyDescent="0.2">
      <c r="J372">
        <v>3714.2999999999997</v>
      </c>
    </row>
    <row r="731" spans="2:15" ht="13.5" thickBot="1" x14ac:dyDescent="0.25">
      <c r="B731" s="2"/>
      <c r="C731" s="2"/>
      <c r="D731" s="2"/>
      <c r="E731" s="2"/>
      <c r="O731">
        <v>3593.7000000000003</v>
      </c>
    </row>
    <row r="732" spans="2:15" ht="13.5" thickTop="1" x14ac:dyDescent="0.2"/>
    <row r="737" spans="10:10" x14ac:dyDescent="0.2">
      <c r="J737">
        <v>3593.7000000000003</v>
      </c>
    </row>
    <row r="1096" spans="2:15" ht="13.5" thickBot="1" x14ac:dyDescent="0.25">
      <c r="B1096" s="2"/>
      <c r="C1096" s="2"/>
      <c r="D1096" s="2"/>
      <c r="E1096" s="2"/>
      <c r="O1096">
        <v>3383.300000000002</v>
      </c>
    </row>
    <row r="1097" spans="2:15" ht="13.5" thickTop="1" x14ac:dyDescent="0.2"/>
    <row r="1102" spans="2:15" x14ac:dyDescent="0.2">
      <c r="J1102">
        <v>3383.300000000002</v>
      </c>
    </row>
    <row r="1462" spans="2:15" ht="13.5" thickBot="1" x14ac:dyDescent="0.25">
      <c r="B1462" s="2"/>
      <c r="C1462" s="2"/>
      <c r="D1462" s="2"/>
      <c r="E1462" s="2"/>
      <c r="O1462">
        <v>3291.4000000000015</v>
      </c>
    </row>
    <row r="1463" spans="2:15" ht="13.5" thickTop="1" x14ac:dyDescent="0.2"/>
    <row r="1468" spans="2:15" x14ac:dyDescent="0.2">
      <c r="J1468">
        <v>3291.4000000000015</v>
      </c>
    </row>
    <row r="1827" spans="2:15" ht="13.5" thickBot="1" x14ac:dyDescent="0.25">
      <c r="B1827" s="2"/>
      <c r="C1827" s="2"/>
      <c r="D1827" s="2"/>
      <c r="E1827" s="2"/>
      <c r="O1827">
        <v>3673.8999999999992</v>
      </c>
    </row>
    <row r="1828" spans="2:15" ht="13.5" thickTop="1" x14ac:dyDescent="0.2"/>
    <row r="1833" spans="2:15" x14ac:dyDescent="0.2">
      <c r="J1833">
        <v>3673.8999999999992</v>
      </c>
    </row>
    <row r="2192" spans="2:15" ht="13.5" thickBot="1" x14ac:dyDescent="0.25">
      <c r="B2192" s="2"/>
      <c r="C2192" s="2"/>
      <c r="D2192" s="2"/>
      <c r="E2192" s="2"/>
      <c r="O2192">
        <v>3545.6999999999985</v>
      </c>
    </row>
    <row r="2193" spans="10:10" ht="13.5" thickTop="1" x14ac:dyDescent="0.2"/>
    <row r="2198" spans="10:10" x14ac:dyDescent="0.2">
      <c r="J2198">
        <v>3545.6999999999985</v>
      </c>
    </row>
    <row r="2557" spans="2:15" ht="13.5" thickBot="1" x14ac:dyDescent="0.25">
      <c r="B2557" s="2"/>
      <c r="C2557" s="2"/>
      <c r="D2557" s="2"/>
      <c r="E2557" s="2"/>
      <c r="O2557">
        <v>3671.7999999999993</v>
      </c>
    </row>
    <row r="2558" spans="2:15" ht="13.5" thickTop="1" x14ac:dyDescent="0.2"/>
    <row r="2563" spans="10:10" x14ac:dyDescent="0.2">
      <c r="J2563">
        <v>3671.7999999999993</v>
      </c>
    </row>
    <row r="2923" spans="2:15" ht="13.5" thickBot="1" x14ac:dyDescent="0.25">
      <c r="B2923" s="2"/>
      <c r="C2923" s="2"/>
      <c r="D2923" s="2"/>
      <c r="E2923" s="2"/>
      <c r="O2923">
        <v>3662.7000000000021</v>
      </c>
    </row>
    <row r="2924" spans="2:15" ht="13.5" thickTop="1" x14ac:dyDescent="0.2"/>
    <row r="2929" spans="10:10" x14ac:dyDescent="0.2">
      <c r="J2929">
        <v>3662.7000000000021</v>
      </c>
    </row>
    <row r="3288" spans="2:15" ht="13.5" thickBot="1" x14ac:dyDescent="0.25">
      <c r="B3288" s="2"/>
      <c r="C3288" s="2"/>
      <c r="D3288" s="2"/>
      <c r="E3288" s="2"/>
      <c r="O3288">
        <v>3615.8000000000015</v>
      </c>
    </row>
    <row r="3289" spans="2:15" ht="13.5" thickTop="1" x14ac:dyDescent="0.2"/>
    <row r="3294" spans="2:15" x14ac:dyDescent="0.2">
      <c r="J3294">
        <v>3615.8000000000015</v>
      </c>
    </row>
    <row r="3653" spans="2:15" ht="13.5" thickBot="1" x14ac:dyDescent="0.25">
      <c r="B3653" s="2"/>
      <c r="C3653" s="2"/>
      <c r="D3653" s="2"/>
      <c r="E3653" s="2"/>
      <c r="O3653">
        <v>3404.8000000000025</v>
      </c>
    </row>
    <row r="3654" spans="2:15" ht="13.5" thickTop="1" x14ac:dyDescent="0.2"/>
    <row r="3659" spans="2:15" x14ac:dyDescent="0.2">
      <c r="J3659">
        <v>3404.8000000000025</v>
      </c>
    </row>
    <row r="4018" spans="2:15" ht="13.5" thickBot="1" x14ac:dyDescent="0.25">
      <c r="B4018" s="2"/>
      <c r="C4018" s="2"/>
      <c r="D4018" s="2"/>
      <c r="E4018" s="2"/>
      <c r="O4018">
        <v>3241.6999999999962</v>
      </c>
    </row>
    <row r="4019" spans="2:15" ht="13.5" thickTop="1" x14ac:dyDescent="0.2"/>
    <row r="4024" spans="2:15" x14ac:dyDescent="0.2">
      <c r="J4024">
        <v>3241.6999999999962</v>
      </c>
    </row>
    <row r="4384" spans="2:15" ht="13.5" thickBot="1" x14ac:dyDescent="0.25">
      <c r="B4384" s="2"/>
      <c r="C4384" s="2"/>
      <c r="D4384" s="2"/>
      <c r="E4384" s="2"/>
      <c r="O4384">
        <v>3425.2</v>
      </c>
    </row>
    <row r="4385" spans="10:10" ht="13.5" thickTop="1" x14ac:dyDescent="0.2"/>
    <row r="4390" spans="10:10" x14ac:dyDescent="0.2">
      <c r="J4390">
        <v>3425.2</v>
      </c>
    </row>
    <row r="4749" spans="2:15" ht="13.5" thickBot="1" x14ac:dyDescent="0.25">
      <c r="B4749" s="2"/>
      <c r="C4749" s="2"/>
      <c r="D4749" s="2"/>
      <c r="E4749" s="2"/>
      <c r="O4749">
        <v>3454.6999999999985</v>
      </c>
    </row>
    <row r="4750" spans="2:15" ht="13.5" thickTop="1" x14ac:dyDescent="0.2"/>
    <row r="4755" spans="10:10" x14ac:dyDescent="0.2">
      <c r="J4755">
        <v>3454.6999999999985</v>
      </c>
    </row>
    <row r="5114" spans="2:15" ht="13.5" thickBot="1" x14ac:dyDescent="0.25">
      <c r="B5114" s="2"/>
      <c r="C5114" s="2"/>
      <c r="D5114" s="2"/>
      <c r="E5114" s="2"/>
      <c r="O5114">
        <v>4142.6000000000013</v>
      </c>
    </row>
    <row r="5115" spans="2:15" ht="13.5" thickTop="1" x14ac:dyDescent="0.2"/>
    <row r="5120" spans="2:15" x14ac:dyDescent="0.2">
      <c r="J5120">
        <v>4142.6000000000013</v>
      </c>
    </row>
    <row r="5479" spans="2:15" ht="13.5" thickBot="1" x14ac:dyDescent="0.25">
      <c r="B5479" s="2"/>
      <c r="C5479" s="2"/>
      <c r="D5479" s="2"/>
      <c r="E5479" s="2"/>
      <c r="O5479">
        <v>3326.099999999999</v>
      </c>
    </row>
    <row r="5480" spans="2:15" ht="13.5" thickTop="1" x14ac:dyDescent="0.2"/>
    <row r="5485" spans="2:15" x14ac:dyDescent="0.2">
      <c r="J5485">
        <v>3326.099999999999</v>
      </c>
    </row>
    <row r="5845" spans="2:15" ht="13.5" thickBot="1" x14ac:dyDescent="0.25">
      <c r="B5845" s="2"/>
      <c r="C5845" s="2"/>
      <c r="D5845" s="2"/>
      <c r="E5845" s="2"/>
      <c r="O5845">
        <v>3588.1000000000004</v>
      </c>
    </row>
    <row r="5846" spans="2:15" ht="13.5" thickTop="1" x14ac:dyDescent="0.2"/>
    <row r="5851" spans="2:15" x14ac:dyDescent="0.2">
      <c r="J5851">
        <v>3588.1000000000004</v>
      </c>
    </row>
    <row r="6210" spans="2:15" ht="13.5" thickBot="1" x14ac:dyDescent="0.25">
      <c r="B6210" s="2"/>
      <c r="C6210" s="2"/>
      <c r="D6210" s="2"/>
      <c r="E6210" s="2"/>
      <c r="O6210">
        <v>3706.6999999999994</v>
      </c>
    </row>
    <row r="6211" spans="2:15" ht="13.5" thickTop="1" x14ac:dyDescent="0.2"/>
    <row r="6216" spans="2:15" x14ac:dyDescent="0.2">
      <c r="J6216">
        <v>3706.6999999999994</v>
      </c>
    </row>
    <row r="6575" spans="2:15" ht="13.5" thickBot="1" x14ac:dyDescent="0.25">
      <c r="B6575" s="2"/>
      <c r="C6575" s="2"/>
      <c r="D6575" s="2"/>
      <c r="E6575" s="2"/>
      <c r="O6575">
        <v>3098.1000000000013</v>
      </c>
    </row>
    <row r="6576" spans="2:15" ht="13.5" thickTop="1" x14ac:dyDescent="0.2"/>
    <row r="6581" spans="10:10" x14ac:dyDescent="0.2">
      <c r="J6581">
        <v>3098.1000000000013</v>
      </c>
    </row>
    <row r="6940" spans="2:15" ht="13.5" thickBot="1" x14ac:dyDescent="0.25">
      <c r="B6940" s="2"/>
      <c r="C6940" s="2"/>
      <c r="D6940" s="2"/>
      <c r="E6940" s="2"/>
      <c r="O6940">
        <v>3390.0999999999995</v>
      </c>
    </row>
    <row r="6941" spans="2:15" ht="13.5" thickTop="1" x14ac:dyDescent="0.2"/>
    <row r="6946" spans="10:10" x14ac:dyDescent="0.2">
      <c r="J6946">
        <v>3390.0999999999995</v>
      </c>
    </row>
    <row r="7306" spans="2:15" ht="13.5" thickBot="1" x14ac:dyDescent="0.25">
      <c r="B7306" s="2"/>
      <c r="C7306" s="2"/>
      <c r="D7306" s="2"/>
      <c r="E7306" s="2"/>
      <c r="O7306">
        <v>3402.3000000000006</v>
      </c>
    </row>
    <row r="7307" spans="2:15" ht="13.5" thickTop="1" x14ac:dyDescent="0.2"/>
    <row r="7312" spans="2:15" x14ac:dyDescent="0.2">
      <c r="J7312">
        <v>3402.3000000000006</v>
      </c>
    </row>
    <row r="7671" spans="1:15" ht="13.5" thickBot="1" x14ac:dyDescent="0.25">
      <c r="A7671" s="5"/>
      <c r="B7671" s="2"/>
      <c r="C7671" s="2"/>
      <c r="D7671" s="2"/>
      <c r="E7671" s="2"/>
      <c r="O7671">
        <v>3335.0000000000009</v>
      </c>
    </row>
    <row r="7672" spans="1:15" ht="13.5" thickTop="1" x14ac:dyDescent="0.2"/>
    <row r="7677" spans="1:15" x14ac:dyDescent="0.2">
      <c r="J7677">
        <v>3335.0000000000009</v>
      </c>
    </row>
    <row r="8036" spans="1:15" ht="13.5" thickBot="1" x14ac:dyDescent="0.25">
      <c r="A8036" s="5"/>
      <c r="B8036" s="2"/>
      <c r="C8036" s="2"/>
      <c r="D8036" s="2"/>
      <c r="E8036" s="2"/>
      <c r="O8036">
        <v>3162.3999999999996</v>
      </c>
    </row>
    <row r="8037" spans="1:15" ht="13.5" thickTop="1" x14ac:dyDescent="0.2">
      <c r="C8037" s="4"/>
      <c r="D8037" s="4"/>
      <c r="E8037" s="4"/>
      <c r="F8037" s="4"/>
    </row>
    <row r="8042" spans="1:15" x14ac:dyDescent="0.2">
      <c r="J8042">
        <v>3162.3999999999996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&amp;CESC-Projekt XXX</oddHeader>
    <oddFooter>&amp;L&amp;F,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Übersicht_Baseline</vt:lpstr>
      <vt:lpstr>CO2-Faktoren</vt:lpstr>
      <vt:lpstr>Baseline_Wärme</vt:lpstr>
      <vt:lpstr>Baseline_Strom</vt:lpstr>
      <vt:lpstr>Gt20</vt:lpstr>
      <vt:lpstr>'CO2-Faktoren'!_ftn1</vt:lpstr>
      <vt:lpstr>'CO2-Faktoren'!_ftnref1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2015-10-09T09:22:38Z</cp:lastPrinted>
  <dcterms:created xsi:type="dcterms:W3CDTF">2000-10-31T14:12:12Z</dcterms:created>
  <dcterms:modified xsi:type="dcterms:W3CDTF">2025-12-15T12:07:19Z</dcterms:modified>
</cp:coreProperties>
</file>